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45" windowWidth="15570" windowHeight="7830" firstSheet="11" activeTab="18"/>
  </bookViews>
  <sheets>
    <sheet name="Титул" sheetId="7" r:id="rId1"/>
    <sheet name="Раздел 1" sheetId="26" r:id="rId2"/>
    <sheet name="Раздел 1.1" sheetId="1" r:id="rId3"/>
    <sheet name="Раздел 1.2" sheetId="14" r:id="rId4"/>
    <sheet name="Раздел 1.3" sheetId="15" r:id="rId5"/>
    <sheet name="Раздел 2" sheetId="3" r:id="rId6"/>
    <sheet name="Раздел 3" sheetId="6" r:id="rId7"/>
    <sheet name="Раздел 4" sheetId="8" r:id="rId8"/>
    <sheet name="Раздел 5" sheetId="9" r:id="rId9"/>
    <sheet name="Раздел 5.1" sheetId="25" r:id="rId10"/>
    <sheet name="Раздел 5.2" sheetId="16" r:id="rId11"/>
    <sheet name="Раздел 5.3" sheetId="17" r:id="rId12"/>
    <sheet name="Раздел 6" sheetId="10" r:id="rId13"/>
    <sheet name="Раздел 7" sheetId="11" r:id="rId14"/>
    <sheet name="Раздел 8.1" sheetId="12" r:id="rId15"/>
    <sheet name="Раздел 8.2" sheetId="18" r:id="rId16"/>
    <sheet name="Раздел 8.3" sheetId="19" r:id="rId17"/>
    <sheet name="Раздел 9" sheetId="23" r:id="rId18"/>
    <sheet name="Раздел 10.1" sheetId="5" r:id="rId19"/>
    <sheet name="Раздел 10.2" sheetId="20" r:id="rId20"/>
    <sheet name="Раздел 10.3" sheetId="21" r:id="rId21"/>
    <sheet name="Раздел 10.4" sheetId="22" r:id="rId22"/>
  </sheets>
  <definedNames>
    <definedName name="_xlnm.Print_Area" localSheetId="2">'Раздел 1.1'!$A$1:$H$16</definedName>
    <definedName name="_xlnm.Print_Area" localSheetId="18">'Раздел 10.1'!$A$1:$L$12</definedName>
    <definedName name="_xlnm.Print_Area" localSheetId="19">'Раздел 10.2'!$A$1:$C$38</definedName>
  </definedNames>
  <calcPr calcId="144525"/>
</workbook>
</file>

<file path=xl/calcChain.xml><?xml version="1.0" encoding="utf-8"?>
<calcChain xmlns="http://schemas.openxmlformats.org/spreadsheetml/2006/main">
  <c r="B3" i="21" l="1"/>
  <c r="B9" i="14"/>
  <c r="B3" i="14"/>
  <c r="E15" i="1"/>
  <c r="F15" i="1"/>
  <c r="L104" i="3" l="1"/>
  <c r="K104" i="3"/>
  <c r="J104" i="3"/>
  <c r="I104" i="3"/>
  <c r="H104" i="3"/>
  <c r="G104" i="3"/>
  <c r="D104" i="3"/>
  <c r="C41" i="3"/>
  <c r="L15" i="3"/>
  <c r="K15" i="3"/>
  <c r="J15" i="3"/>
  <c r="I15" i="3"/>
  <c r="F14" i="1" l="1"/>
  <c r="E14" i="1"/>
  <c r="I16" i="1" l="1"/>
  <c r="G5" i="3" l="1"/>
  <c r="C16" i="1"/>
  <c r="D36" i="15" l="1"/>
  <c r="D19" i="15"/>
  <c r="B5" i="9" l="1"/>
  <c r="C5" i="9"/>
  <c r="D108" i="15" l="1"/>
  <c r="D103" i="15"/>
  <c r="D97" i="15"/>
  <c r="D85" i="15"/>
  <c r="D76" i="15"/>
  <c r="D4" i="15"/>
  <c r="L168" i="3" l="1"/>
  <c r="K168" i="3"/>
  <c r="J168" i="3"/>
  <c r="I168" i="3"/>
  <c r="H168" i="3"/>
  <c r="G168" i="3"/>
  <c r="D168" i="3"/>
  <c r="C168" i="3"/>
  <c r="L165" i="3"/>
  <c r="K165" i="3"/>
  <c r="J165" i="3"/>
  <c r="I165" i="3"/>
  <c r="H165" i="3"/>
  <c r="G165" i="3"/>
  <c r="D165" i="3"/>
  <c r="C165" i="3"/>
  <c r="L161" i="3"/>
  <c r="K161" i="3"/>
  <c r="K160" i="3" s="1"/>
  <c r="J161" i="3"/>
  <c r="J160" i="3" s="1"/>
  <c r="I161" i="3"/>
  <c r="I160" i="3" s="1"/>
  <c r="H161" i="3"/>
  <c r="H160" i="3" s="1"/>
  <c r="G161" i="3"/>
  <c r="G160" i="3" s="1"/>
  <c r="D161" i="3"/>
  <c r="D160" i="3" s="1"/>
  <c r="C161" i="3"/>
  <c r="C160" i="3" s="1"/>
  <c r="L155" i="3"/>
  <c r="K155" i="3"/>
  <c r="J155" i="3"/>
  <c r="I155" i="3"/>
  <c r="H155" i="3"/>
  <c r="G155" i="3"/>
  <c r="D155" i="3"/>
  <c r="C155" i="3"/>
  <c r="L149" i="3"/>
  <c r="K149" i="3"/>
  <c r="J149" i="3"/>
  <c r="I149" i="3"/>
  <c r="I144" i="3" s="1"/>
  <c r="H149" i="3"/>
  <c r="G149" i="3"/>
  <c r="D149" i="3"/>
  <c r="C149" i="3"/>
  <c r="L145" i="3"/>
  <c r="L144" i="3" s="1"/>
  <c r="K145" i="3"/>
  <c r="K144" i="3" s="1"/>
  <c r="J145" i="3"/>
  <c r="J144" i="3" s="1"/>
  <c r="I145" i="3"/>
  <c r="H145" i="3"/>
  <c r="H144" i="3" s="1"/>
  <c r="G145" i="3"/>
  <c r="G144" i="3" s="1"/>
  <c r="D145" i="3"/>
  <c r="D144" i="3" s="1"/>
  <c r="C145" i="3"/>
  <c r="C144" i="3" s="1"/>
  <c r="L139" i="3"/>
  <c r="K139" i="3"/>
  <c r="J139" i="3"/>
  <c r="I139" i="3"/>
  <c r="H139" i="3"/>
  <c r="G139" i="3"/>
  <c r="D139" i="3"/>
  <c r="C139" i="3"/>
  <c r="L133" i="3"/>
  <c r="K133" i="3"/>
  <c r="J133" i="3"/>
  <c r="I133" i="3"/>
  <c r="H133" i="3"/>
  <c r="G133" i="3"/>
  <c r="D133" i="3"/>
  <c r="C133" i="3"/>
  <c r="L129" i="3"/>
  <c r="L128" i="3" s="1"/>
  <c r="K129" i="3"/>
  <c r="K128" i="3" s="1"/>
  <c r="J129" i="3"/>
  <c r="J128" i="3" s="1"/>
  <c r="I129" i="3"/>
  <c r="I128" i="3" s="1"/>
  <c r="H129" i="3"/>
  <c r="G129" i="3"/>
  <c r="D129" i="3"/>
  <c r="D128" i="3" s="1"/>
  <c r="C129" i="3"/>
  <c r="C128" i="3" s="1"/>
  <c r="L123" i="3"/>
  <c r="K123" i="3"/>
  <c r="J123" i="3"/>
  <c r="I123" i="3"/>
  <c r="H123" i="3"/>
  <c r="G123" i="3"/>
  <c r="D123" i="3"/>
  <c r="C123" i="3"/>
  <c r="L119" i="3"/>
  <c r="K119" i="3"/>
  <c r="J119" i="3"/>
  <c r="I119" i="3"/>
  <c r="H119" i="3"/>
  <c r="G119" i="3"/>
  <c r="D119" i="3"/>
  <c r="C119" i="3"/>
  <c r="L115" i="3"/>
  <c r="L114" i="3" s="1"/>
  <c r="K115" i="3"/>
  <c r="K114" i="3" s="1"/>
  <c r="J115" i="3"/>
  <c r="J114" i="3" s="1"/>
  <c r="I115" i="3"/>
  <c r="I114" i="3" s="1"/>
  <c r="H115" i="3"/>
  <c r="H114" i="3" s="1"/>
  <c r="G115" i="3"/>
  <c r="G114" i="3" s="1"/>
  <c r="C115" i="3"/>
  <c r="D115" i="3"/>
  <c r="C104" i="3"/>
  <c r="L91" i="3"/>
  <c r="K91" i="3"/>
  <c r="J91" i="3"/>
  <c r="I91" i="3"/>
  <c r="H91" i="3"/>
  <c r="G91" i="3"/>
  <c r="D91" i="3"/>
  <c r="C91" i="3"/>
  <c r="L80" i="3"/>
  <c r="L79" i="3" s="1"/>
  <c r="K80" i="3"/>
  <c r="K79" i="3" s="1"/>
  <c r="J80" i="3"/>
  <c r="J79" i="3" s="1"/>
  <c r="I80" i="3"/>
  <c r="I79" i="3" s="1"/>
  <c r="H80" i="3"/>
  <c r="H79" i="3" s="1"/>
  <c r="G80" i="3"/>
  <c r="G79" i="3" s="1"/>
  <c r="D80" i="3"/>
  <c r="D79" i="3" s="1"/>
  <c r="C80" i="3"/>
  <c r="C79" i="3" s="1"/>
  <c r="L67" i="3"/>
  <c r="K67" i="3"/>
  <c r="J67" i="3"/>
  <c r="I67" i="3"/>
  <c r="H67" i="3"/>
  <c r="G67" i="3"/>
  <c r="D67" i="3"/>
  <c r="C67" i="3"/>
  <c r="L49" i="3"/>
  <c r="K49" i="3"/>
  <c r="J49" i="3"/>
  <c r="I49" i="3"/>
  <c r="H49" i="3"/>
  <c r="G49" i="3"/>
  <c r="D49" i="3"/>
  <c r="C49" i="3"/>
  <c r="C40" i="3" s="1"/>
  <c r="L41" i="3"/>
  <c r="K41" i="3"/>
  <c r="K40" i="3" s="1"/>
  <c r="J41" i="3"/>
  <c r="J40" i="3" s="1"/>
  <c r="I41" i="3"/>
  <c r="H41" i="3"/>
  <c r="G41" i="3"/>
  <c r="D41" i="3"/>
  <c r="D40" i="3" s="1"/>
  <c r="H128" i="3" l="1"/>
  <c r="G128" i="3"/>
  <c r="I40" i="3"/>
  <c r="L160" i="3"/>
  <c r="H40" i="3"/>
  <c r="D114" i="3"/>
  <c r="G40" i="3"/>
  <c r="C114" i="3"/>
  <c r="L40" i="3"/>
  <c r="L32" i="3"/>
  <c r="K32" i="3"/>
  <c r="J32" i="3"/>
  <c r="I32" i="3"/>
  <c r="H32" i="3"/>
  <c r="G32" i="3"/>
  <c r="D32" i="3"/>
  <c r="C32" i="3"/>
  <c r="K5" i="3"/>
  <c r="J5" i="3"/>
  <c r="I5" i="3"/>
  <c r="H15" i="3"/>
  <c r="G15" i="3"/>
  <c r="D15" i="3"/>
  <c r="C15" i="3"/>
  <c r="L5" i="3"/>
  <c r="H5" i="3"/>
  <c r="D5" i="3"/>
  <c r="C5" i="3"/>
  <c r="D4" i="3" l="1"/>
  <c r="G4" i="3"/>
  <c r="H4" i="3"/>
  <c r="C4" i="3"/>
  <c r="K4" i="3" l="1"/>
  <c r="I4" i="3"/>
  <c r="L4" i="3"/>
  <c r="J4" i="3"/>
  <c r="B9" i="16"/>
  <c r="D9" i="16"/>
  <c r="C9" i="16"/>
  <c r="D4" i="25" l="1"/>
  <c r="C4" i="25"/>
  <c r="D81" i="25"/>
  <c r="G81" i="25"/>
  <c r="C81" i="25"/>
  <c r="H71" i="25"/>
  <c r="G71" i="25"/>
  <c r="D71" i="25"/>
  <c r="C71" i="25"/>
  <c r="C61" i="25"/>
  <c r="G61" i="25"/>
  <c r="C51" i="25"/>
  <c r="H51" i="25"/>
  <c r="G51" i="25"/>
  <c r="C41" i="25"/>
  <c r="D41" i="25"/>
  <c r="C31" i="25"/>
  <c r="G31" i="25"/>
  <c r="H31" i="25"/>
  <c r="C18" i="25"/>
  <c r="D18" i="25"/>
  <c r="H41" i="25"/>
  <c r="G41" i="25"/>
  <c r="H81" i="25"/>
  <c r="H61" i="25"/>
  <c r="D61" i="25"/>
  <c r="D51" i="25"/>
  <c r="D31" i="25"/>
  <c r="H18" i="25"/>
  <c r="G18" i="25"/>
  <c r="G4" i="25"/>
  <c r="H4" i="25"/>
  <c r="C91" i="25" l="1"/>
  <c r="G91" i="25"/>
  <c r="H91" i="25"/>
  <c r="D91" i="25"/>
  <c r="H34" i="8"/>
  <c r="G34" i="8"/>
  <c r="B3" i="20"/>
  <c r="C25" i="20" s="1"/>
  <c r="D3" i="20"/>
  <c r="C37" i="20" s="1"/>
  <c r="B36" i="20"/>
  <c r="B31" i="20"/>
  <c r="B26" i="20"/>
  <c r="B21" i="20"/>
  <c r="B15" i="20"/>
  <c r="C3" i="20"/>
  <c r="C7" i="20" l="1"/>
  <c r="C9" i="20"/>
  <c r="C11" i="20"/>
  <c r="C13" i="20"/>
  <c r="C16" i="20"/>
  <c r="C18" i="20"/>
  <c r="C20" i="20"/>
  <c r="C22" i="20"/>
  <c r="C24" i="20"/>
  <c r="C26" i="20"/>
  <c r="C28" i="20"/>
  <c r="C30" i="20"/>
  <c r="C32" i="20"/>
  <c r="C34" i="20"/>
  <c r="C36" i="20"/>
  <c r="C38" i="20"/>
  <c r="C6" i="20"/>
  <c r="C8" i="20"/>
  <c r="C10" i="20"/>
  <c r="C12" i="20"/>
  <c r="C14" i="20"/>
  <c r="C15" i="20"/>
  <c r="C17" i="20"/>
  <c r="C19" i="20"/>
  <c r="C21" i="20"/>
  <c r="C23" i="20"/>
  <c r="C27" i="20"/>
  <c r="C29" i="20"/>
  <c r="C31" i="20"/>
  <c r="C33" i="20"/>
  <c r="C35" i="20"/>
  <c r="A12" i="5"/>
  <c r="M5" i="9" l="1"/>
  <c r="F5" i="9"/>
  <c r="E3" i="21"/>
  <c r="J5" i="9"/>
  <c r="I5" i="9"/>
  <c r="D34" i="8" l="1"/>
  <c r="C34" i="8"/>
  <c r="A10" i="5"/>
  <c r="A6" i="5" s="1"/>
  <c r="A7" i="5" l="1"/>
  <c r="F8" i="5"/>
  <c r="G8" i="5"/>
  <c r="C3" i="14"/>
  <c r="C9" i="14"/>
  <c r="C13" i="14"/>
  <c r="C11" i="14"/>
  <c r="C8" i="14"/>
  <c r="C6" i="14"/>
  <c r="C4" i="14"/>
  <c r="C15" i="14"/>
  <c r="C14" i="14"/>
  <c r="C12" i="14"/>
  <c r="C10" i="14"/>
  <c r="C7" i="14"/>
  <c r="C5" i="14"/>
  <c r="K8" i="5"/>
  <c r="B8" i="5"/>
  <c r="J8" i="5"/>
  <c r="E8" i="5"/>
  <c r="I8" i="5"/>
  <c r="D8" i="5"/>
  <c r="L8" i="5"/>
  <c r="H8" i="5"/>
  <c r="C8" i="5"/>
  <c r="A8" i="5" l="1"/>
  <c r="D3" i="15"/>
</calcChain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<sst xmlns="http://schemas.openxmlformats.org/spreadsheetml/2006/main" count="1137" uniqueCount="838">
  <si>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</si>
  <si>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</si>
  <si>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</si>
  <si>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</si>
  <si>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</si>
  <si>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</si>
  <si>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</si>
  <si>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</si>
  <si>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</si>
  <si>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</si>
  <si>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</si>
  <si>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</si>
  <si>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</si>
  <si>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</si>
  <si>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</si>
  <si>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</si>
  <si>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</si>
  <si>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</si>
  <si>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</si>
  <si>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</si>
  <si>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</si>
  <si>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</si>
  <si>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</si>
  <si>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</si>
  <si>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</si>
  <si>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</si>
  <si>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</si>
  <si>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</si>
  <si>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</si>
  <si>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</si>
  <si>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</si>
  <si>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</si>
  <si>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</si>
  <si>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</si>
  <si>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</si>
  <si>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</si>
  <si>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</si>
  <si>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</si>
  <si>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</si>
  <si>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</si>
  <si>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</si>
  <si>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</si>
  <si>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</si>
  <si>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</si>
  <si>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</si>
  <si>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</si>
  <si>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</si>
  <si>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</si>
  <si>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</si>
  <si>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</si>
  <si>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</si>
  <si>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</si>
  <si>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</si>
  <si>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</si>
  <si>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</si>
  <si>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</si>
  <si>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</si>
  <si>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</si>
  <si>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</si>
  <si>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</si>
  <si>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</si>
  <si>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</si>
  <si>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</si>
  <si>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</si>
  <si>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</si>
  <si>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</si>
  <si>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</si>
  <si>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</si>
  <si>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</si>
  <si>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</si>
  <si>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</si>
  <si>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</si>
  <si>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</si>
  <si>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</si>
  <si>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</si>
  <si>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</si>
  <si>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</si>
  <si>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</si>
  <si>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</si>
  <si>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</si>
  <si>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</si>
  <si>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</si>
  <si>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</si>
  <si>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</si>
  <si>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</si>
  <si>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</si>
  <si>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</si>
  <si>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</si>
  <si>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</si>
  <si>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</si>
  <si>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</si>
  <si>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</si>
  <si>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</si>
  <si>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</si>
  <si>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</si>
  <si>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</si>
  <si>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</si>
  <si>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</si>
  <si>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</si>
  <si>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</si>
  <si>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</si>
  <si>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</si>
  <si>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</si>
  <si>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</si>
  <si>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</si>
  <si>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</si>
  <si>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</si>
  <si>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</si>
  <si>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</si>
  <si>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</si>
  <si>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</si>
  <si>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</si>
  <si>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</si>
  <si>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</si>
  <si>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</si>
  <si>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</si>
  <si>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</si>
  <si>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</si>
  <si>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</si>
  <si>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</si>
  <si>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</si>
  <si>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</si>
  <si>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</si>
  <si>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</si>
  <si>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</si>
  <si>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</si>
  <si>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</si>
  <si>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</si>
  <si>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</si>
  <si>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</si>
  <si>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</si>
  <si>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</si>
  <si>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</si>
  <si>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</si>
  <si>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</si>
  <si>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</si>
  <si>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</si>
  <si>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</si>
  <si>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</si>
  <si>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</si>
  <si>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</si>
  <si>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</si>
  <si>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</si>
  <si>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</si>
  <si>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</si>
  <si>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</si>
  <si>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</si>
  <si>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</si>
  <si>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</si>
  <si>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</si>
  <si>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</si>
  <si>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</si>
  <si>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</si>
  <si>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</si>
  <si>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</si>
  <si>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</si>
  <si>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</si>
  <si>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</si>
  <si>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</si>
  <si>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</si>
  <si>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</si>
  <si>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</si>
  <si>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</si>
  <si>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</si>
  <si>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</si>
  <si>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</si>
  <si>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</si>
  <si>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</si>
  <si>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</si>
  <si>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</si>
  <si>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</si>
  <si>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</si>
  <si>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</si>
  <si>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</si>
  <si>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</si>
  <si>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</si>
  <si>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</si>
  <si>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</si>
  <si>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</si>
  <si>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</si>
  <si>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</si>
  <si>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</si>
  <si>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</si>
  <si>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</si>
  <si>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</si>
  <si>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</si>
  <si>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</si>
  <si>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</si>
  <si>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</si>
  <si>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</si>
  <si>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</si>
  <si>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</si>
  <si>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</si>
  <si>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</si>
  <si>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</si>
  <si>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</si>
  <si>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</si>
  <si>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</si>
  <si>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</si>
  <si>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</si>
  <si>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</si>
  <si>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</si>
  <si>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</si>
  <si>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</si>
  <si>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</si>
  <si>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</si>
  <si>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</si>
  <si>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</si>
  <si>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</si>
  <si>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</si>
  <si>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</si>
  <si>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</si>
  <si>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</si>
  <si>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</si>
  <si>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</si>
  <si>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</si>
  <si>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</si>
  <si>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</si>
  <si>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</si>
  <si>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</si>
  <si>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</si>
  <si>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</si>
  <si>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5.3. Участие в организации мероприятий других уровней (международный, Всероссийский, региональный, областной)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</si>
  <si>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</si>
  <si>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</si>
  <si>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</si>
  <si>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</si>
  <si>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</si>
  <si>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</si>
  <si>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</si>
  <si>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</si>
  <si>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</si>
  <si>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</si>
  <si>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</si>
  <si>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</si>
  <si>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</si>
  <si>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</si>
  <si>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</si>
  <si>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</si>
  <si>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</si>
  <si>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</si>
  <si>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</si>
  <si>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</si>
  <si>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</si>
  <si>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</si>
  <si>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</si>
  <si>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</si>
  <si>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</si>
  <si>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</si>
  <si>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</si>
  <si>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</si>
  <si>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</si>
  <si>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</si>
  <si>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</si>
  <si>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</si>
  <si>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</si>
  <si>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</si>
  <si>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</si>
  <si>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</si>
  <si>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</si>
  <si>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</si>
  <si>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</si>
  <si>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</si>
  <si>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</si>
  <si>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</si>
  <si>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</si>
  <si>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</si>
  <si>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</si>
  <si>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</si>
  <si>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</si>
  <si>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</si>
  <si>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</si>
  <si>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</si>
  <si>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</si>
  <si>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</si>
  <si>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</si>
  <si>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</si>
  <si>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</si>
  <si>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</si>
  <si>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</si>
  <si>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</si>
  <si>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</si>
  <si>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</si>
  <si>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</si>
  <si>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</si>
  <si>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</si>
  <si>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ГАПОУ НО "НОККИ"</t>
  </si>
  <si>
    <t>Вечер живой музыки</t>
  </si>
  <si>
    <t xml:space="preserve">Рождество в Ледовом городке </t>
  </si>
  <si>
    <t>Ресторан «На углях» Ленина,3</t>
  </si>
  <si>
    <t>Ледовый городок на Набережной</t>
  </si>
  <si>
    <t xml:space="preserve">Концертная программа в рамках фестиваля Арт-весна </t>
  </si>
  <si>
    <t>Гала-концерт и награждение участников Городского тура вокального конкурса «Первоцвет»</t>
  </si>
  <si>
    <t>Артания, Сан-сити</t>
  </si>
  <si>
    <t>Концертный зал лицея при НГК</t>
  </si>
  <si>
    <t xml:space="preserve">Городской фестиваль SCIENCE-ART.NSK </t>
  </si>
  <si>
    <t xml:space="preserve">Торжественное мероприятие, посвященное Дню пограничника </t>
  </si>
  <si>
    <t>Михайловская набережная</t>
  </si>
  <si>
    <t>«Центральный парк»</t>
  </si>
  <si>
    <t>Концертная программа «Букет улыбок и поздравлений»</t>
  </si>
  <si>
    <t>06.03.18г</t>
  </si>
  <si>
    <t xml:space="preserve">ПМК «Перспектива»
Ул.Сызранская,
10/1
</t>
  </si>
  <si>
    <t>Акция «Цветы поздравлений»</t>
  </si>
  <si>
    <t>03.03.-05.03.18</t>
  </si>
  <si>
    <t xml:space="preserve">Акция «Счастье есть!», посвященная Международному дню счастья </t>
  </si>
  <si>
    <t>19.03.18г</t>
  </si>
  <si>
    <t>Улицы Первомайского района</t>
  </si>
  <si>
    <t>Экологическая акция «Чистый двор»</t>
  </si>
  <si>
    <t>Ул. Бердское шоссе,61</t>
  </si>
  <si>
    <t>Концертная программа «Эхо прошедшей войны»</t>
  </si>
  <si>
    <t>Ул. Пожарского,2а</t>
  </si>
  <si>
    <t>Литературная гостиная «Все начинается с любви»</t>
  </si>
  <si>
    <t>18.04.18г</t>
  </si>
  <si>
    <t>Ул. Сызранская,10/1</t>
  </si>
  <si>
    <t>Отчетный концерт «Яркими красками» МЦ «Сфера»</t>
  </si>
  <si>
    <t>Ул. Эйхе,1</t>
  </si>
  <si>
    <t>Митинг, посвященный Дню Победы</t>
  </si>
  <si>
    <t xml:space="preserve">ул.Бердское шоссе,64,
Монумент завода РМЗ
</t>
  </si>
  <si>
    <t xml:space="preserve">Акция «Бессмертный полк» и митинг, посвященные Победе в ВОВ </t>
  </si>
  <si>
    <t>07.05.218</t>
  </si>
  <si>
    <t xml:space="preserve">Микрорайон «Звездный» от МБОУ СОШ 
№ 145 до Монумента Славы ФКУ ИК-3 ГУФСИНа по Новосибирской области
</t>
  </si>
  <si>
    <t xml:space="preserve">Акция
«Где добро –
там и тепло»
</t>
  </si>
  <si>
    <t xml:space="preserve">Ул. Пожарского,2а
«Реабилитационный центр для детей и подростков с ограниченными возможностями»
</t>
  </si>
  <si>
    <t xml:space="preserve">Акция памяти
«Красная гвоздика» у Монумента Славы РМЗ 
</t>
  </si>
  <si>
    <t>Монумент Славы РМЗ</t>
  </si>
  <si>
    <t>Концертно-развлекательная  программа, посвященная Дню семьи, любви, верности «Верхом на радуге»</t>
  </si>
  <si>
    <t xml:space="preserve">Акция «Твори добро» в реабилитационном центре для детей с ограниченными возможностями «Водолей» </t>
  </si>
  <si>
    <t xml:space="preserve">Реабилитационный центр для детей с ограниченными возможностями «Водолей»
Ул.Пихтовая, 2а
</t>
  </si>
  <si>
    <t xml:space="preserve">Праздничная программа «Мелодия сердца», посвященная дню пожилого человека </t>
  </si>
  <si>
    <t>ПМК «Перспектива», ул.Сызранская, 10/1</t>
  </si>
  <si>
    <t xml:space="preserve">Акция «Трудовой десант» </t>
  </si>
  <si>
    <t>Территория района</t>
  </si>
  <si>
    <t>Акция «Свеча Памяти»</t>
  </si>
  <si>
    <t>Ул. Тельмана,5 Монумент Славы Первомайского района</t>
  </si>
  <si>
    <t xml:space="preserve">Районный день опекуна </t>
  </si>
  <si>
    <t>ул. Маяковского,5</t>
  </si>
  <si>
    <t>Театрализованное представление «В гостях у Деда Мороза»</t>
  </si>
  <si>
    <t>СП «Меридиан» ,Шмидта , 3</t>
  </si>
  <si>
    <t>«Самый старый Новый год!» концертная программа</t>
  </si>
  <si>
    <t>«На праздник святки гадай без оглядки!» народная театрализованная программа</t>
  </si>
  <si>
    <t>«Вечёрки. Как это было» познавательно-развлекательная программа</t>
  </si>
  <si>
    <t>«Галерея знаменитых женщин» Выставка рисунков, посвященных известным женщинам</t>
  </si>
  <si>
    <t>«Женский месяц – месяц март» концерт, посвящённый Международному женскому дню</t>
  </si>
  <si>
    <t>05.03.2018-</t>
  </si>
  <si>
    <t xml:space="preserve">Театрализованно-игровая программа«Масленичный заигрыш» </t>
  </si>
  <si>
    <t xml:space="preserve">МКУ МЦ «Сфера»
СП «Меридиан» ,Шмидта , 3
</t>
  </si>
  <si>
    <t xml:space="preserve">Конкурсная программа ко дню защитника отечества «Я супермэн» </t>
  </si>
  <si>
    <t xml:space="preserve">Выставка фотографий и декоративно-прикладного творчества «КотоГалерея»
ко Дню кошек
</t>
  </si>
  <si>
    <t>«Птичья столовая» акция «Накорми птиц» к международному дню птиц</t>
  </si>
  <si>
    <t>К 73 годовщине ВОВ концертная программа «Песня тоже воевала»</t>
  </si>
  <si>
    <t>Семейный праздник к международному дню семьи  «Всё начинается с семьи!»</t>
  </si>
  <si>
    <t>Театрализовано-игровая программа «Профессор Винтик против бабушки Апхчи!»</t>
  </si>
  <si>
    <t>Концертно-игровая программа «Территория детства»</t>
  </si>
  <si>
    <t>МКУ МЦ «Сфера»
СП «Меридиан» ,Шмидта , 3</t>
  </si>
  <si>
    <t>Ко дню солидарности в борьбе с терроризмом познавательная программа «Мир без террора»</t>
  </si>
  <si>
    <t>Праздничная программа ко дню пожилых людей «Главное, ребята , сердцем не стареть!»</t>
  </si>
  <si>
    <t>Караоке-батл «Молодая гвардия!» к празднованию юбилея 100 лет ВЛКСМ</t>
  </si>
  <si>
    <t>«Российское могущество прирастать будет Сибирью» выставка творческих работ, посвящённая Дню Сибири</t>
  </si>
  <si>
    <t>«Самый главный человек!» концерт ко Дню матери</t>
  </si>
  <si>
    <t>Праздничная программа к декаде инвалидов «День улыбок»</t>
  </si>
  <si>
    <t xml:space="preserve">«С Миру по нитке» акция по сбору вещей к Международному дню помощи бедным  </t>
  </si>
  <si>
    <t>«Новогодние огни приглашают в сказку» театрализовано-игровая программа</t>
  </si>
  <si>
    <t xml:space="preserve">25.12.2018
26.12.2018
</t>
  </si>
  <si>
    <t>Театрализовано-игровая программа «Новый год-перезагрузка!»</t>
  </si>
  <si>
    <t xml:space="preserve">Городская акция «Безымянная высота» </t>
  </si>
  <si>
    <t>ДК им.Ефремова</t>
  </si>
  <si>
    <t xml:space="preserve">Концертная программа в рамках мероприятия «Парк Пушкина» </t>
  </si>
  <si>
    <t>Парк КиО Первомайский</t>
  </si>
  <si>
    <t xml:space="preserve">Ул. Физкультурная,5
Администрация Первомайского района
</t>
  </si>
  <si>
    <t>Районный фестиваль национальных культур  «Мы дети твои»</t>
  </si>
  <si>
    <t>Ул. Маяковского,5а</t>
  </si>
  <si>
    <t xml:space="preserve">Торжественное мероприятие по вручению почетных знаков к 125-летию города </t>
  </si>
  <si>
    <t>Районный фестиваль «Мой папа»</t>
  </si>
  <si>
    <t>Районный фестиваль «Энергия улиц»</t>
  </si>
  <si>
    <t>ПКиО Первомайский.
Ул.Маяковского,5</t>
  </si>
  <si>
    <t xml:space="preserve">
МКУ МЦ «Сфера»
СП «Меридиан» ,Шмидта , 3
</t>
  </si>
  <si>
    <t>Торжественное собрание, посвященное 100-летию ВЛКСМ</t>
  </si>
  <si>
    <t>МБУ МЦ "Дом молодежи" ул.Эйхе, 1</t>
  </si>
  <si>
    <t>Праздничная развлекательная  программа «Планета под названием молодость», приуроченная ко Дню молодежи России</t>
  </si>
  <si>
    <t>ВПК "Чайка"</t>
  </si>
  <si>
    <t>Рекламно-производственная компания «NMS», Компания по ремонту компьютеров «Апгрейд», Компания «Новосеть», Молодежный совет Администрации Первомайского района, МКУ МЦ «Сфера», Компания «Новосеть», ООО «Фэмили», Провайдер «Дом.ru», Фирменный магазин «Архитектура вкуса»</t>
  </si>
  <si>
    <t>расклейщик объявлений расклейщик афиш уборщик служебных помещений курьер промоутер</t>
  </si>
  <si>
    <t>в течение года</t>
  </si>
  <si>
    <t xml:space="preserve">Компания «Новосеть», ООО «Фэмили», Провайдер «Дом.ru», Рекламно-производственная компания «NMS», Компания по ремонту компьютеров «Апгрейд», Компания «Новосеть», Молодежный совет Администрации Первомайского района, </t>
  </si>
  <si>
    <t>Всероссийский творческий конкурс для педагогов «Новогоднее настроение»</t>
  </si>
  <si>
    <t>февраль</t>
  </si>
  <si>
    <t>Диплом 3 шт./ Луцкевич Л.А.-диплом 1 место, Прохорова О.Б.-1 место, Салова Н.Н.- диплом 1 место</t>
  </si>
  <si>
    <t>Всероссийский творческий конкурс «Новогодний карнавал»</t>
  </si>
  <si>
    <t>Диплом 4 шт./ Луцкевич Л.А.-диплом , Серушкова Светлана-диплом ; Прохорова О.Б.-диплом , Грязнова Светлана –диплом.</t>
  </si>
  <si>
    <t>Всероссийский творческий конкурс для педагогов «Новый год стучится в дом!»</t>
  </si>
  <si>
    <t>Февраль-март</t>
  </si>
  <si>
    <t>Диплом 3 шт./ Луцкевич Л.А.-1 место, Прохорова О.Б.-1 место , Салова Н.Н.-1 место.</t>
  </si>
  <si>
    <t>Всероссийский творческий конкурс «Собака-Символ Нового 2018 года»</t>
  </si>
  <si>
    <t>Диплом 4 шт./ Луцкевич Л.А.-диплом педагога победителя , Белова Валерия- диплом 1 место; Прохорова О.Б.-диплом педагога победителя , Авдеева Е.-диплом 1 место</t>
  </si>
  <si>
    <t>Всероссийский фестиваль-конкурс «Танцующий мир-2018»</t>
  </si>
  <si>
    <t>март</t>
  </si>
  <si>
    <t>Диплом 1 шт./ клуб бального танца «Вдохновение»-диплом лауреата 1 степени</t>
  </si>
  <si>
    <t>2-ой Всероссийский конкурс искусства «Творческий серпантин»</t>
  </si>
  <si>
    <t>апрель</t>
  </si>
  <si>
    <t>Диплом 4 шт./ благодарственное письмо- 1 шт. Клуб восточного танца «Мираж огней»-диплом 3 степени, диплом 2 степени, диплом 1 сепени-2 шт.</t>
  </si>
  <si>
    <t>Всероссийский творческий конкурс для педагогов «ВЕСЕННЕЕ ВДОХНОВЕНИЕ»</t>
  </si>
  <si>
    <t>май</t>
  </si>
  <si>
    <t>Диплом 3 шт./ Луцкевич Любовь Александровна –диплом; Прохорова Оксана Борисовна –диплом; Сурдина Екатерина Викторовна- диплом.</t>
  </si>
  <si>
    <t>Всероссийский  конкурс детского творчества «Пушкинское лукоморье»</t>
  </si>
  <si>
    <t>июнь</t>
  </si>
  <si>
    <t xml:space="preserve">Диплом 4 шт./ Луцкевич Любовь Александровна хобби-клуб «Сундучок»- 1 диплом  педагога подготовившего победителя ,Жарков Р.-диплом 1 место, Прохорова Оксана Борисовна хобби-клуб «Мастера и подмастерья»- 1 диплом  педагога подготовившего победителя , Высоцкий Антон-диплом 3 место </t>
  </si>
  <si>
    <t>Диплом 2 шт./- Прохорова Оксана Борисовна хобби-клуб «Мастера и подмастерья»-1 диплом  педагога подготовившего победителя , Дегтярёва Марина –диплом 1 место.</t>
  </si>
  <si>
    <t>Всероссийский конкурс  творчества «Была весна-была победа!»</t>
  </si>
  <si>
    <t>Всероссийский конкурс «YELLOW Fest»</t>
  </si>
  <si>
    <t>Май-июнь</t>
  </si>
  <si>
    <t>Всероссийский творческий конкурс «Летняя мозаика»</t>
  </si>
  <si>
    <t>сентябрь</t>
  </si>
  <si>
    <t>Хобби-клуб «Мастера и подмастерья» Прохорова О.Б.-диплом 1 место ; Хобби-клуб «Сундучок» Луцкевич Л.А.- диплом 1 место.</t>
  </si>
  <si>
    <t>Всероссийский конкурс творчества «Богатый урожай»</t>
  </si>
  <si>
    <t>Август-октябрь</t>
  </si>
  <si>
    <t xml:space="preserve">8 дипломов/Хобби-клуб «Мастера и подмастерья» Прохорова О.Б.-диплом педагога  победителя ; Агишева А.-2 место; 
Хобби-клуб «Сундучок» Луцкевич Л.А.- диплом педагога подготовившего победителя;  Серушкова Светлана -1 место; Изостудия «Современная кисть» Сурдина Е.В.-  диплом педагога подготовившего победителя; Бойко В.-диплом 2 место; студия флористики «Декор» Лобанова А.Г.- диплом педагога подготовившего победителя, Хейнова Татьяна-1 место.
</t>
  </si>
  <si>
    <t>г.Санкт-Петербург</t>
  </si>
  <si>
    <t xml:space="preserve"> г.Новосибирск ДКЖ</t>
  </si>
  <si>
    <t>Городской конкурс «Желаю тебе, Земля моя!»</t>
  </si>
  <si>
    <t>Январь-февраль</t>
  </si>
  <si>
    <t>ЦВР «Пашински</t>
  </si>
  <si>
    <t>Городской шахматный турнир «Третья четверть»</t>
  </si>
  <si>
    <t xml:space="preserve">ТЭИС </t>
  </si>
  <si>
    <t>Диплом 3 шт./ Савченко Артём -3 место, Макаров Кирилл 2 место, Мартынов Михаил -1 место.</t>
  </si>
  <si>
    <t>Открытый городской фестиваль-конкурс «Культпросвет»</t>
  </si>
  <si>
    <t>Февраль</t>
  </si>
  <si>
    <t>Эйхе 1, МЦ «Дом молодёжи»</t>
  </si>
  <si>
    <t>Диплом 2 шт./ клуб восточного танца «Мираж огней» ,диплом участника , диплом лауреата 2 степени</t>
  </si>
  <si>
    <t>Городской вокальный конкурс «Первоцвет»</t>
  </si>
  <si>
    <t>4-ый Открытый конкурс-фестиваль вокального творчества «Моя Россия»</t>
  </si>
  <si>
    <t>Верстовского 16</t>
  </si>
  <si>
    <t xml:space="preserve">IV Открытый городской фестиваль декоративно-прикладного творчества
«Творю красоту своими руками»
</t>
  </si>
  <si>
    <t>ЦДО «Алые паруса»</t>
  </si>
  <si>
    <t xml:space="preserve">Диплом 12шт./ студия флористики и фитодизайна «Декор» Лобанова А.Г.- 4 диплома участника, Петрушина Дарья –диплом 2 место
Хобби-клуб «Мастера и подмастерья» Прохорова О.Б.-диплом участника 4 шт.
Хобби-клуб «Сундучок» Луцкевич Л.А.-диплом участника 4 шт.
</t>
  </si>
  <si>
    <t>Диплом 1 шт/ вокальная студия «Солнечный микрофон» Аргунова Анастасия-лауреат 1 степени</t>
  </si>
  <si>
    <t xml:space="preserve"> Городской шахматный фестиваль "Весенние каникулы - 2018 г."</t>
  </si>
  <si>
    <t>Март-апрель</t>
  </si>
  <si>
    <t>МБУДО «ДЮСШ ТЭИС»</t>
  </si>
  <si>
    <t>Диплом 1 шт./ Мосин Дмитрий-2 место</t>
  </si>
  <si>
    <t xml:space="preserve">Открытый городской вокальный конкурс 
«Пой с нами!»
</t>
  </si>
  <si>
    <t>Апрель-май</t>
  </si>
  <si>
    <t>Вертковская 13</t>
  </si>
  <si>
    <t>Диплом 4 шт./Вокальная студия «Солнечный микрофон»- Аргунова А.- лауреат 1 степени;Куляева Т.-диплом участника; Шереметьева Е.- лауреат 2 степени; ансамбль «Грация»- - лауреат  1 степени</t>
  </si>
  <si>
    <t>Городской вокальный конкурс «Будь в голосе»</t>
  </si>
  <si>
    <t>МЦ «Содружество»</t>
  </si>
  <si>
    <t>Городской конкурс-фестиваль «Звёздные имена Новосибирска»</t>
  </si>
  <si>
    <t>МЦ «Пионер»</t>
  </si>
  <si>
    <t>Диплом 1 шт/ Вокальная студия «Солнечный микрофон»- Аргунова А.- диплом</t>
  </si>
  <si>
    <t>Городской конкурс «Животные Новосибирского зоопарка»</t>
  </si>
  <si>
    <t>Новосибирский зоопарк</t>
  </si>
  <si>
    <t xml:space="preserve">Диплом  2 шт./ Луцкевич Любовь Александровна хобби-клуб «Сундучок» - Серушкова Светлана-диплом участника 
Прохорова Оксана Борисовна хобби-клуб «Мастера и подмастерья»- Белова Валерия –диплом 1 место
</t>
  </si>
  <si>
    <t>Городской конкурс социально экологической рекламы «Мы за чистый город»</t>
  </si>
  <si>
    <t>ТРЦ «Сан Сити»</t>
  </si>
  <si>
    <t>Выставка ДПИ «Пушкинские сказки»</t>
  </si>
  <si>
    <t>Июль-август</t>
  </si>
  <si>
    <t>МЦ «Витязь»</t>
  </si>
  <si>
    <t>Студия флористики и фитодизайна «Декор» Лобанова А.Г.- 4 диплома участника; Хобби-клуб «Сундучок» Луцкевич Л.А.-5 дипломов участника ; Хобби-клуб «Мастера и подмастерья» Прохорова О.Б. - 3 диплома участника ; Изостудия «Современная кисть»-5 дипломов участника.</t>
  </si>
  <si>
    <t xml:space="preserve"> Городской шахматный турнир «Эстафета патриотизма поколений»</t>
  </si>
  <si>
    <t>октябрь</t>
  </si>
  <si>
    <t xml:space="preserve">ТЭИС
Челюскинцев 50
</t>
  </si>
  <si>
    <t>2 диплома/ шахматного клуба «Первый шах» Мосин Дмитрий –диплом 3 место в личном , Мосин Дмитрий -3 место в командном.</t>
  </si>
  <si>
    <t>5-ый Международный конкурс-фестиваль «Сибирские мотивы»</t>
  </si>
  <si>
    <t>ДК им.Чкалова</t>
  </si>
  <si>
    <t>Диплом 1 шт./ благодарственное письмо 1 шт./вокальная студия «Солнечный микрофон» , Насонова Екатерина-дипломант 1 степени</t>
  </si>
  <si>
    <t>Международный  конкурс преподавателей и руководителей творческих коллективов «Отражение таланта»</t>
  </si>
  <si>
    <t>ДК им.Калинина</t>
  </si>
  <si>
    <t>Диплом 4 шт./ Козликина А.В.- лауреат 3 степени ; Прохорова О.Б.-лауреат 3 степени; Луцкевич Л.А.- лауреат 3 степени  ; Сурдина Е.В.- лауреат 2 степени</t>
  </si>
  <si>
    <t xml:space="preserve">Международный конкурс изобразительного искусства «ФАНТАСТИЧЕСКИЙ МИР»
</t>
  </si>
  <si>
    <t>Диплом 2 шт./ изостудия «Современная кисть» Сурдина Е.В.-2 шт., Соколова Анастасия-диплом 1 место, Павлухина Валерия - диплом 1 место</t>
  </si>
  <si>
    <t xml:space="preserve">Международный конкурс декоративно-прикладного творчества «ТВОРЧЕСКАЯ МАСТЕРСКАЯ»
</t>
  </si>
  <si>
    <t xml:space="preserve">Диплом 8шт./ студия флористики и фитодизайна «Декор» Лобанова А.Г.- 2 диплома педагога подготовившего победителя , Кулинич Анастасия-диплом 1 место, Петрушина Дарья-диплом 1 место;
Хобби-клуб «Мастера и подмастерья» Прохорова О.Б.-диплом ; Дегтярёва Марина-диплом 1 место; Хобби-клуб «Сундучок» Луцкевич Л.А.-диплом , Темникова Анна-диплом 1 место
</t>
  </si>
  <si>
    <t>Международный конкурс детского творчества «Космические дали»</t>
  </si>
  <si>
    <t>Диплом 2 шт./Луцкевич Любовь Александровна хобби-клуб «Сундучок»- 1 диплом  педагога подготовившего победителя , Белова Валерия –диплом 1 место.</t>
  </si>
  <si>
    <t xml:space="preserve">Международный конкурс детского творчества 
«Жил-был кот…»
</t>
  </si>
  <si>
    <t>Диплом 16 шт./ Изостудия «Современная кисть» Сурдина Е.В.- 5 дипломов  педагога подготовившего победителя , Агафонцева Кира-диплом 1 место, Катаржнова Марина-диплом 1 место, Павлухина Валерия- 1 место, Павлюковская Александра – 1 место, Саусканова Полина -1 место; Луцкевич Любовь Александровна хобби-клуб «Сундучок»- 1 диплом  педагога подготовившего победителя ,Серушкова Светлана-диплом 1 место, Прохорова Оксана Борисовна хобби-клуб «Мастера и подмастерья»- 1 диплом  педагога подготовившего победителя , Тимонина Анастасия-диплом 1 место ; Студия флористики и фитодизайна «Декор» Лобанова А.Г.- 1 диплом  педагога подготовившего победителя , Кулинич Анастасия-диплом 1 место.</t>
  </si>
  <si>
    <t>Международный конкурс изобразительного искусства «Стихия воды»</t>
  </si>
  <si>
    <t>Май</t>
  </si>
  <si>
    <t>Диплом 4 шт./ Изостудия «Современная кисть» Сурдина Е.В.- 2 диплома  педагога подготовившего победителя , Агафонцева Кира-диплом 1 место, Бойко Виктория-диплом 1 место</t>
  </si>
  <si>
    <t xml:space="preserve">Международный телевизионный кастинг-конкурс
 «Музыкальный LIFT»
</t>
  </si>
  <si>
    <t xml:space="preserve">Диплом 6 шт./благодарственное письмо 1 шт./ Вокальная студия «Солнечный микрофон»- Аргунова А.- лауреат 1 степени; Лобанова Софья-лауреат 2 степени, Насонова Екатерина –лауреат 3 степени , Нетбайло Маргарита , Лобанова Софья , Аргунова Анастасия -диплом участника; </t>
  </si>
  <si>
    <t xml:space="preserve">Международный конкурс декоративно-прикладного творчества
 «Домашние и дикие»
</t>
  </si>
  <si>
    <t>Диплом 18 шт./ Изостудия «Современная кисть» Сурдина Е.В.- 3 диплома  педагога подготовившего победителя , Десятова В.-диплом 1 место, Колупаева У.-диплом 1 место, Ильиных Е.- 1 место ; Луцкевич Любовь Александровна хобби-клуб «Сундучок»- 2 диплома  педагога подготовившего победителя ,Плуталова Елизавета-диплом 1 место, Белова Валерия –диплом 1 место ; Прохорова Оксана Борисовна хобби-клуб «Мастера и подмастерья»- 1 диплом  педагога подготовившего победителя , Романенко Мария -диплом 1 место ; Студия флористики и фитодизайна «Декор» Лобанова А.Г.- 3 диплома  педагога подготовившего победителя , Кулинич А.-2 диплома за 1 место, Раменская Виктория-диплом 1 место.</t>
  </si>
  <si>
    <t>Международный конкурс «Планета детства»</t>
  </si>
  <si>
    <t xml:space="preserve"> июнь</t>
  </si>
  <si>
    <t>Диплом 8 шт./ Луцкевич Любовь Александровна хобби-клуб «Сундучок»- 2 диплом  педагога подготовившего победителя ,Серушкова С-диплом 1 место , Мешкова П.-диплом 1 место, Прохорова Оксана Борисовна хобби-клуб «Мастера и подмастерья»- 2 диплом  педагога подготовившего победителя , Грязнова С.-диплом 1 место -2 шт.</t>
  </si>
  <si>
    <t>Международный конкурс творчества «Мой четвероногий друг»</t>
  </si>
  <si>
    <t>Хобби-клуб «Мастера и подмастерья» Прохорова О.Б. диплом педагога подготовившего победителя, Попова Е. – 1 место; Хобби-клуб «Сундучок» Луцкевич Л.А.- диплом педагога подготовившего победителя ; Серушкова С.- диплом 1 место.</t>
  </si>
  <si>
    <t>Международный конкурс творчества «Яркие мгновения лета»</t>
  </si>
  <si>
    <t xml:space="preserve">10 дипломов/Хобби-клуб «Мастера и подмастерья» Прохорова О.Б.-диплом педагога подготовившего победителя ;Устоева Шахрона-1 место; 
Хобби-клуб «Сундучок» Луцкевич Л.А.- диплом педагога подготовившего победителя; Белова Валерия-1 место; 
Изостудия «Современная кисть» Сурдина Е.В.- 2 диплома педагога подготовившего победителя; Фёдорова Лилия-диплом 1 место, Малютина Алиса-диплом 1 место; 
студия флористики «Декор» Лобанова А.Г.- диплом педагога подготовившего победителя; Кожемякина Эльвира-1 мест
</t>
  </si>
  <si>
    <t>Областной конкурс мягкой игрушки «Герои сказок Мага лифа»</t>
  </si>
  <si>
    <t>Библиотечная система им. Чернышевского</t>
  </si>
  <si>
    <t>Диплом 2 шт./ Луцкевич Любовь Александровна хобби-клуб «Сундучок»-диплом, Прохорова Оксана Борисовна хобби-клуб «Мастера и подмастерья»-диплом.</t>
  </si>
  <si>
    <t>Областной конкурс талантов «Талант шоу»</t>
  </si>
  <si>
    <t xml:space="preserve">ТРЦ «Сибирский мол»
Фрунзе 
</t>
  </si>
  <si>
    <t>7 дипломов /1 благодарственное письмо -Клуб восточного танца « Мираж огней» Козликина А.В.; диплом лауреата 1 степени; диплом лауреата 2 степени; диплом участника- Кузнецова Анастасия, Дорошенко Александрина, Соколова Валерия, Керекеша Кристина, Муртазалиева Елизавета.</t>
  </si>
  <si>
    <t xml:space="preserve">Районный фестиваль творчества молодежи
«Творчество без границ»
</t>
  </si>
  <si>
    <t>МБУ МЦ «Дом молодежи» Первомайского района</t>
  </si>
  <si>
    <t>2-ой Районный фестиваль патриотического творчества «Во имя победы!» посвящённого 73-й годовщине Победы ВОВ</t>
  </si>
  <si>
    <t>«Районный праздник песни Первомайки-2018»</t>
  </si>
  <si>
    <t xml:space="preserve">Школа искусств 
№ 27
</t>
  </si>
  <si>
    <t xml:space="preserve">Диплом 12 шт./Вокальная студия «Солнечный микрофон»- дипломы участника:  Аргунова А., Куляева Т; Шереметьева Екатерина ,Лобанова Софья
Изостудия «Современная кисть» Сурдина Е.В.- 2 диплома  участника –  Ворсина Е., Титевалова С. ; Луцкевич Любовь Александровна хобби-клуб «Сундучок»- 4 диплома  участника; Прохорова Оксана Борисовна хобби-клуб «Мастера и подмастерья»- 2 диплома участника ; Студия флористики и фитодизайна «Декор» Лобанова А.Г.- 2 диплома  участника
</t>
  </si>
  <si>
    <t>Районный фестиваль национальных культур «Мы -дети твои»</t>
  </si>
  <si>
    <t>ПК и О «Первомайский»</t>
  </si>
  <si>
    <t>Диплом 6 шт./Вокальная студия «Солнечный микрофон»-диплом участника - Аргунова А. Куляева Т. Шереметьева Е., Степенова А.,Лобанова С.,Насонова Е.</t>
  </si>
  <si>
    <t xml:space="preserve">Диплом  6шт. / клуб современного танца «Деми-диплом  лауреата , клуб бального танца «Вдохновение»-диплом лауреата , вокальная студия «Солнечный микрофон» - диплом лауреата , клуб восточного танца «Мираж огней»- диплом лауреата -4 диплома лауреата
-3 диплома лауреата
</t>
  </si>
  <si>
    <t>Районный тур XVIII Городского  вокального конкурса «Первоцвет»</t>
  </si>
  <si>
    <t xml:space="preserve">ДШИ № 27, 
ул.Ученическая,9
</t>
  </si>
  <si>
    <t xml:space="preserve">2 диплома лауреата1 ст,
-2 диплома лауреата 2 ст.,
-1 диплома лауреата 3 ст., 
-1 диплом Дипломанта
-1 диплом участника
</t>
  </si>
  <si>
    <t xml:space="preserve">Диплом 12 шт./ вокальная студия «Солнечный микрофон» Аргунова Н.Ю., ансамбль «Грация» -лауреат 2 ст., Лобанова С. –лауреат 1 ст., Шереметьева К.-лауреат- 2 ст., Аргунова А.- лауреат 1 ст; дипломы участника – Данилова К., Евсюкова Ю. , Гутова А., Филатов В., Кочеткова В.,  Насонова Е. , Степанова А,. Серебренникова Д.
- 3 диплома лауреата 1 ст.,
- 3 диплом лауреата 3ст.
-2 диплома лауреата 2 ст.,
-5 дипломов участников
</t>
  </si>
  <si>
    <t xml:space="preserve">СМШ №29,
Ул.Комсомольский проспект,20
</t>
  </si>
  <si>
    <t xml:space="preserve">Диплом  4 шт./ вокальная студия «Солнечный микрофон» ,дипломы участника –  Серебренникова Дарья, Насонова Екатерина; дипломы лауреата 2 степени-Аргунова Анастасия ,диплом лауреата 3 степени-Лобанова София  -4 диплома Лауреата 2 ст.
-1 диплом Лауреата 
</t>
  </si>
  <si>
    <t>Городской конкурс прикладного и изобразительного творчества «Что скрывает маска?»</t>
  </si>
  <si>
    <t>ЦДО «Алые паруса», ул. 1905г, 12</t>
  </si>
  <si>
    <t xml:space="preserve">Диплом 1 место,
Диплом 2 место 
Диплом 3 место
Диплом участника,
благодарственное письмо педагогу
</t>
  </si>
  <si>
    <t>Городской конкурс русской и японской куклы, посвященный японскому национальному празднику Дню девочек (Хинамацури)</t>
  </si>
  <si>
    <t>МАУК МКЦ «Сибирь-Хоккайдо», ул. Шевченко 21/8</t>
  </si>
  <si>
    <t xml:space="preserve">Благодарственное письмо педагогу, 
2 благодарственных письма участникам 
</t>
  </si>
  <si>
    <t xml:space="preserve">Диплом 9 шт./участника- ансамбль «Грация», Шереметьева Екатерина, Филатов Владимир, Гутова Арина, Киселёва Дарья, Кочеткова Вероника, Аргунова Анастасия, Куляева Татьяна, Кулеба Арина 12 дипломов участника -2 диплома Лауреата 1 ст.,
-1 дипломант,
- 1 дипломант 3ст.
</t>
  </si>
  <si>
    <t xml:space="preserve">Диплом 2 шт./ вокальная студия «Солнечный микрофон», Аргунова Анастасия- диплом лауреата 1 степени, Куляева Татьяна-диплом за проникновенное исполнение 1 диплом за выразительное исполнение произведения,
-1 диплом Лауреата 1ст
</t>
  </si>
  <si>
    <t>Открытый городской конкурс-фестиваль военно-патриотического творчества «Я сберегу и сыну завещаю»</t>
  </si>
  <si>
    <t xml:space="preserve">Площадки города Новосибирска,
Кинотеатр им. В.В. 
</t>
  </si>
  <si>
    <t xml:space="preserve">1 диплом Дипломанта 1 ст.
- 1 диплом лауреата 1 ст.,
-1 диплом лауреата 3 ст.
</t>
  </si>
  <si>
    <t>Диплом 5 шт/ Вокальная студия «Солнечный микрофон»- Аргунова А.- лауреат 2 ст; дипломы участника-Шереметьева Е., Насонова Е., Лобанова С., Степанова А. -3 диплома участника</t>
  </si>
  <si>
    <t xml:space="preserve">Дипломы 10 шт./ Луцкевич Любовь Александровна хобби-клуб «Сундучок» -диплом участника Полякова А. ,Проскурякова Е., Ставрова А., Темникова А., Тимонина А.. 
хобби-клуб «Мастера и подмастерья»  -диплом участника –Авдеева Е., Грязнова С. ,Шатрова В.. 7 дипломов участника
</t>
  </si>
  <si>
    <t xml:space="preserve">Городской фестиваль «SCIENCE ARTNSK-2018»
</t>
  </si>
  <si>
    <t>Г.Новосибирск, Михайловская набережная</t>
  </si>
  <si>
    <t>3 благодарности за участие.</t>
  </si>
  <si>
    <t>Телевизионный конкурс эстрадного  вокала им. Т.Снежиной и С.Бугаева Проект «Ордынка»</t>
  </si>
  <si>
    <t>1 диплом финалиста</t>
  </si>
  <si>
    <t xml:space="preserve">г.Новосибирск, </t>
  </si>
  <si>
    <t>май-июль</t>
  </si>
  <si>
    <t>III региональный фестиваль-конкурс патриотической песни “Восходящая звезда»</t>
  </si>
  <si>
    <t xml:space="preserve"> П.г.т. Кольцово
Ул. Центральная, 10а
</t>
  </si>
  <si>
    <t xml:space="preserve">2 диплома Лауреата 1 ст,
-2 диплома Лауреата 3 ст.
-благодарственное письмо РКФ
-1 диплом Дипломанта 1 ст.,
-1 диплом дипломанта 2 ст.,
-3 диплома дипломанта 3 ст.,
-1 диплом участника
</t>
  </si>
  <si>
    <t>VIII Межрегиональный конкурс национальной песни “Тебе, мое Отечество»</t>
  </si>
  <si>
    <t xml:space="preserve">ДК «Прогресс», 
ул.
Красный проспект
</t>
  </si>
  <si>
    <t>Диплом Лауреата 2 ст.</t>
  </si>
  <si>
    <t>Межрегиональный конкурс детского рисунка «Я родом из Сибири-2018»</t>
  </si>
  <si>
    <t xml:space="preserve">3 диплома участника,
-1 диплом за работу, особо отмеченную жюри.
</t>
  </si>
  <si>
    <t>Открытый Всероссийский фестиваль искусств «Снегопад»</t>
  </si>
  <si>
    <t>Декабрь-январь 2018</t>
  </si>
  <si>
    <t xml:space="preserve">2 диплома лауреата 1 ст., 
-2 диплома лауреата 3 ст.,
</t>
  </si>
  <si>
    <t>Открытый Всероссийский фестиваль Олимпиады талантов «Богатство России»</t>
  </si>
  <si>
    <t>НГТУ</t>
  </si>
  <si>
    <t xml:space="preserve">1 диплом Лауреат 2 ст. 
-1 диплом Лауреат 3 ст 
- благодарственное письмо РКФ
</t>
  </si>
  <si>
    <t>Всероссийский фестиваль-конкурс детского, юношеского и профессионального творчества «Путеводная звезда»</t>
  </si>
  <si>
    <t>1 диплом лауреата 1 ст.</t>
  </si>
  <si>
    <t xml:space="preserve">Ул. Красный проспект,15 .
Киноконцертный комплекс им. В. В. Маяковского
</t>
  </si>
  <si>
    <t>Диплом 1 шт/ Вокальная студия «Солнечный микрофон»-Насонова Е.-диплом лауреата  2 степени 1 диплом дипломанта</t>
  </si>
  <si>
    <t>Всероссийский Фестиваль Детского и Юношеского Творчества Сокровища Наций «Парад Талантов»</t>
  </si>
  <si>
    <t>19 октября 2018</t>
  </si>
  <si>
    <t>ДК Попова</t>
  </si>
  <si>
    <t xml:space="preserve">1 диплом Лауреата 1 ст.,
2 диплома Лауреата 2ст..
</t>
  </si>
  <si>
    <t>VI Международный творческий конкурс «Зимнее настроение»</t>
  </si>
  <si>
    <t>01.11.17-30.12.18.</t>
  </si>
  <si>
    <t>Г.Оренбург</t>
  </si>
  <si>
    <t>2 диплома победителя 1 ст.</t>
  </si>
  <si>
    <t>XXI Международный творческий конкурс “Мои друзья»</t>
  </si>
  <si>
    <t>2 диплома победителя 1ст.</t>
  </si>
  <si>
    <t>XI Международный творческий конкурс “Моя семья»</t>
  </si>
  <si>
    <t xml:space="preserve">1 диплом победителя 2ст.,
-1 диплом победителя1ст.
</t>
  </si>
  <si>
    <t>VI Международный творческий конкурс “Осеннее настроение»</t>
  </si>
  <si>
    <t>01.11.17-30.12.18</t>
  </si>
  <si>
    <t>4 диплома победителя 1 ст.</t>
  </si>
  <si>
    <t>XVII Международного творческого конкурса “Сказочная фантазия»</t>
  </si>
  <si>
    <t xml:space="preserve">2 диплома победителя 1ст.,
- 1 диплом лауреата.
</t>
  </si>
  <si>
    <t>XVII Международного творческого конкурса «Мир одаренности»</t>
  </si>
  <si>
    <t>1 диплом победителя 1 ст.</t>
  </si>
  <si>
    <t>Международный фестиваль-конкурс детских, юношеских, взрослых и профессиональных творческих коллективов «Берега Надежды-Новосибирск»</t>
  </si>
  <si>
    <t>30.03-02.04. 2018</t>
  </si>
  <si>
    <t>диплом лауреата 2 ст.</t>
  </si>
  <si>
    <t>III Международный фестиваль-конкурс современного творчества детей и молодежи “Звездный проект»</t>
  </si>
  <si>
    <t>1 диплом 3 степени</t>
  </si>
  <si>
    <t>Международный конкурс –фестиваль в рамках проекта «Сибирь зажигает звезды»</t>
  </si>
  <si>
    <t>14 мая 2018</t>
  </si>
  <si>
    <t xml:space="preserve">1 диплом Гран-при,
-1 диплом лауреата 3 ст.
</t>
  </si>
  <si>
    <t>Международный конкурс  детских рисунков «Повелитель морей»</t>
  </si>
  <si>
    <t>Интернет-конкурс «Юный художник"</t>
  </si>
  <si>
    <t>1 диплом участника</t>
  </si>
  <si>
    <t>V-ый Международный конкурс-выставка молодежного и детского творчества “Моя семья, Мой край, Моя страна»-2018</t>
  </si>
  <si>
    <t>Интернет-галерея молодежного и детского творчества «Вернисаж» www.galerynet.art</t>
  </si>
  <si>
    <t>1 сертификат участника</t>
  </si>
  <si>
    <t xml:space="preserve">IV Международный конкурс детского творчества “Сказки мира» </t>
  </si>
  <si>
    <t>2018Июль-август</t>
  </si>
  <si>
    <t>Г.Калининград</t>
  </si>
  <si>
    <t xml:space="preserve">3 диплома участника, 
-1 благодарственное письмо РКФ.
</t>
  </si>
  <si>
    <t>Международный открытый фестиваль искусств «Осенний марафон»</t>
  </si>
  <si>
    <t xml:space="preserve">2 диплом лауреата 1 ст.,
1 диплом лауреата 2 ст.,
1 диплом лауреата 3 ст.,
1диплом дипломанта 3 ст.
</t>
  </si>
  <si>
    <t>https://webinar.newdirections.ru/conference/18890/schedule</t>
  </si>
  <si>
    <t xml:space="preserve">Городской проект любительских театров «Система». </t>
  </si>
  <si>
    <t>https://webinar.newdirections.ru/conference/18890/schedule/</t>
  </si>
  <si>
    <t>Онлайн-конференция «Университет декупажа»</t>
  </si>
  <si>
    <t>(МБУ МЦ «Звездный»)</t>
  </si>
  <si>
    <t xml:space="preserve">Онлайн-конференция «Университет декупажа» </t>
  </si>
  <si>
    <t xml:space="preserve">Мастер-класс по декоративно-прикладному творчеству
«Цветы из фоамирана» Изготовление цветов и способы их применения в оформлении креативных событий.
</t>
  </si>
  <si>
    <t>МБУ «Молодежный центр «Содружество» СП «Луч» ул. Д.Ковальчук, 268/3</t>
  </si>
  <si>
    <t xml:space="preserve">IV Открытый городской фестиваль
декоративно-прикладного творчества
«Творю красоту своими руками». / Участие в мастер-классе 
</t>
  </si>
  <si>
    <t xml:space="preserve">ЦДО «Алые паруса»
ул. 1905 года, 12
</t>
  </si>
  <si>
    <t xml:space="preserve"> Открытый региональный семинар-практикум «Сохранение и развитие русской традиционной культуры в современном образовательном пространстве»</t>
  </si>
  <si>
    <t xml:space="preserve">ЦДО «Алые паруса»,
ул. Советская, 63
</t>
  </si>
  <si>
    <t>II Всероссийская научно-практическая конференция " Молодежь и молодежная политика: современное состояние и ресурсы развития"</t>
  </si>
  <si>
    <t>НГПУ ул. Вилюйская, 28</t>
  </si>
  <si>
    <t>Турнир по настольному теннису среди молодежных команд «11:0»</t>
  </si>
  <si>
    <t>Апрель 2018г.</t>
  </si>
  <si>
    <t>г. Новосибирск</t>
  </si>
  <si>
    <t xml:space="preserve">Диплом за 3 место
Команда «Сфера-1»
</t>
  </si>
  <si>
    <t>Февраль 2018г.</t>
  </si>
  <si>
    <t xml:space="preserve">Спартакиада учреждений молодежгой политики </t>
  </si>
  <si>
    <t>Городской творческий конкурс работников отрасли молодежной политики «Зажигай! Действуй! Твори!»</t>
  </si>
  <si>
    <t>Ноябрь 2017г.</t>
  </si>
  <si>
    <t xml:space="preserve">Диплом победителя
в номинации «Хореография»
Кишочкина Мария
</t>
  </si>
  <si>
    <t>Областной Конкурс изобразительного искусства «Красота божьего мира»</t>
  </si>
  <si>
    <t xml:space="preserve">Март-октябрь
2017г.
</t>
  </si>
  <si>
    <t xml:space="preserve">Диплом 3 степени
Галезникова Майя
</t>
  </si>
  <si>
    <t>Открытое Первенство по каратэ-кекусинкай</t>
  </si>
  <si>
    <t>Март 2018г.</t>
  </si>
  <si>
    <t xml:space="preserve">Грамота
Яковлев Вячеслав
</t>
  </si>
  <si>
    <t>Чемпионат и Первенство по Новосибирской области по всестилевому каратэ</t>
  </si>
  <si>
    <t xml:space="preserve"> Грамота за 1 место, 2 грамоты за 2 местоГрамота за 3 место
</t>
  </si>
  <si>
    <t>Чемпионат и первенство Сибирского федерального округа по кикбоксингу</t>
  </si>
  <si>
    <t>г. Омск</t>
  </si>
  <si>
    <t xml:space="preserve">Диплом за 2 место
в разделе «Поинтфайтинг»
Даниленко Данил Диплом за 3 место
в разделе «Лайт-контакт»
Сидоров Олег
Диплом за 1 место
в разделе «Поинтфайтинг»
Раджабов Риджат
</t>
  </si>
  <si>
    <t>Фестиваль для детей по кикбоксингу</t>
  </si>
  <si>
    <t xml:space="preserve">Диплом за 3 место
в разделе «Лайт-контакт»
Кузнецов Михаил
Диплом за 2 место
в разделе «Лайт-контакт»
Даниленко Данил
</t>
  </si>
  <si>
    <t>Всероссийский Фестиваль боевых искусств</t>
  </si>
  <si>
    <t>Май 2018г.</t>
  </si>
  <si>
    <t xml:space="preserve">Диплом за 1 место  
в разделе «Поинтфайтинг» до 63 кг
Раджабов Риджат
Диплом за 1 место  
в разделе «Поинтфайтинг» до 69 кг
Раджабов Риджат
Диплом за 3 место 
в разделе «Поинтфайтинг»
Аношин Артем
Диплом за 1 место 
в разделе «Поинтфайтинг»
Лобекина Кристина
Диплом за 2 место 
в разделе «Поинтфайтинг»
Батов Никита
Диплом за 2 место 
в разделе «Поинтфайтинг»
Диплом за 2 место 
в разделе «Лайт-контакт»
Сидоров Олег
</t>
  </si>
  <si>
    <t>Открытый всероссийский фестиваль Олимпиады Талантов «Богатство России»</t>
  </si>
  <si>
    <t>Март 2018г</t>
  </si>
  <si>
    <t xml:space="preserve">Диплом лауреата 3 степени 
в номинации «Вокал»
Кузьмина Мария
Диплом лауреата 2 степени 
в номинации «Музыка»
Останина Наталья
</t>
  </si>
  <si>
    <t>Всероссийский творческий конкурс «День защитника Отечества»</t>
  </si>
  <si>
    <t>г. Самара</t>
  </si>
  <si>
    <t xml:space="preserve">Диплом за 1 место
Худолежева Дарья
Диплом за 2 место
Исаев Игорь
Диплом за 2 место
Стремилов Илья
</t>
  </si>
  <si>
    <t xml:space="preserve">XXXVII Всероссийский рейтинговый турнир по настольному теннису в честь Дня Победы </t>
  </si>
  <si>
    <t>г. Бердск</t>
  </si>
  <si>
    <t xml:space="preserve">Диплом за 2 место
Черезов Роман
Диплом за 3 место
Денин Константин
</t>
  </si>
  <si>
    <t>Всероссийский турнир по настольному теннису «Кубок «ДС ГРУПП»</t>
  </si>
  <si>
    <t xml:space="preserve">Диплом за 3 место
в парном разряде
Данилевич Светлана
Диплом за 3 место
среди девушек
Данилевич Светлана
</t>
  </si>
  <si>
    <t>Всероссийский творческий конкурс «Сказочный мир»</t>
  </si>
  <si>
    <t>Май 2018г</t>
  </si>
  <si>
    <t xml:space="preserve">Диплом за 3 место
Стремилов Илья
</t>
  </si>
  <si>
    <t>Всероссийский творческий конкурс «Победный марш»</t>
  </si>
  <si>
    <t xml:space="preserve">Диплом за 2 место
Сысоев Николай
</t>
  </si>
  <si>
    <t xml:space="preserve">1 – Лауреат I степени,
1 – Лауреат – III степени
</t>
  </si>
  <si>
    <t>фестиваль – конкурс детского и молодежного творчества «Сила искусств»</t>
  </si>
  <si>
    <t>06.04.-08.04.18</t>
  </si>
  <si>
    <t>телевизионный конкурс творчества «Музыкальный лифт»</t>
  </si>
  <si>
    <t xml:space="preserve">1 – Лауреат I степени дуэт,
1 – Лауреат – III степени
</t>
  </si>
  <si>
    <t>XIII фестиваль авторской песни «Свой остров»</t>
  </si>
  <si>
    <t>3 - Лауреата</t>
  </si>
  <si>
    <t>27.07.18 -29.07.18</t>
  </si>
  <si>
    <t>Соревнования по каратэ «Омский Кубок Триумф»</t>
  </si>
  <si>
    <t>27.01-28.01.18</t>
  </si>
  <si>
    <t>1 место ., 3 место.</t>
  </si>
  <si>
    <t>открытый чемпионат по хореографии «Антигравитация»</t>
  </si>
  <si>
    <t>17.03-18.03.18</t>
  </si>
  <si>
    <t>Соревнования по каратэ «Кубок Успех»</t>
  </si>
  <si>
    <t>31.03.-01.04.18</t>
  </si>
  <si>
    <t>два первых места</t>
  </si>
  <si>
    <t>Два  вторых места</t>
  </si>
  <si>
    <t>детско-юношеский фестиваль авторской песни «Искитим – 2018» г.</t>
  </si>
  <si>
    <t>30.03-1.04.18</t>
  </si>
  <si>
    <t>г Искитим</t>
  </si>
  <si>
    <t xml:space="preserve">2диплома Лауреат,
2 диплома Дипломанта
</t>
  </si>
  <si>
    <t>Соревнования по каратэ «Кубок маршала А,И, Покрышкина</t>
  </si>
  <si>
    <t>29.09.-30.09.18</t>
  </si>
  <si>
    <t>3 место</t>
  </si>
  <si>
    <t>VIII турнир по каратэ памяти Токарева</t>
  </si>
  <si>
    <t>г. Кемерово</t>
  </si>
  <si>
    <t>1 – 1м.</t>
  </si>
  <si>
    <t>детско-юношеский фестиваль «Каркуша-2018»</t>
  </si>
  <si>
    <t>23.02 -25.02.18</t>
  </si>
  <si>
    <t>г. Томск</t>
  </si>
  <si>
    <t xml:space="preserve">1 – Лауреат,
</t>
  </si>
  <si>
    <t>первенство Сибирского федерального округа по каратэ</t>
  </si>
  <si>
    <t>10.03-11.03.18</t>
  </si>
  <si>
    <t>г. Барнаул</t>
  </si>
  <si>
    <t>1 – 3 м.</t>
  </si>
  <si>
    <t>турнир по каратэ «Алтайский медведь»</t>
  </si>
  <si>
    <t>2 – 1 м.</t>
  </si>
  <si>
    <t>Турнир по каратэ</t>
  </si>
  <si>
    <t xml:space="preserve">1 – 2м,
1 – 3 м.
</t>
  </si>
  <si>
    <t>Соревнования по Сито-рю</t>
  </si>
  <si>
    <t xml:space="preserve">1 – 1м,
1 – 3м.
</t>
  </si>
  <si>
    <t>Фестиваль авторской песни «Цветень-2018»</t>
  </si>
  <si>
    <t>20.04-22.04.18</t>
  </si>
  <si>
    <t xml:space="preserve">4 – Лауреата,
1 - Дипломант
</t>
  </si>
  <si>
    <t>Театральный фестиваль «Золотая кобра»</t>
  </si>
  <si>
    <t>1 – Лауреат – III степени</t>
  </si>
  <si>
    <t>Фестиваль авторской песни «Здравствуйте, люди мои дорогие»</t>
  </si>
  <si>
    <t>19.10.18-21.10.18</t>
  </si>
  <si>
    <t>г. Куйбышев</t>
  </si>
  <si>
    <t>2 - Лауреата</t>
  </si>
  <si>
    <t xml:space="preserve">Диплом за 3 место
Диплом за 1 место
</t>
  </si>
  <si>
    <t>Фестиваль «От барокко до джаз рока»</t>
  </si>
  <si>
    <t>1 – 2 м.</t>
  </si>
  <si>
    <t>III Международный фестиваль-конкурс современного творчества детей и молодежи «Звездный проект»</t>
  </si>
  <si>
    <t>2018 г.</t>
  </si>
  <si>
    <t xml:space="preserve">Диплом лауреата 1 степени
в номинации «Вокальное исполнительство»
Одарич Наталья
Диплом лауреата 2 степени
в номинации «Вокальное исполнительство»
Тихонова Екатерина
</t>
  </si>
  <si>
    <t>Международный конкурс изобразительного искусства</t>
  </si>
  <si>
    <t>Февраль-май 2018г.</t>
  </si>
  <si>
    <t>г. Санкт-Петербург</t>
  </si>
  <si>
    <t xml:space="preserve">Диплом победителя за 1 место
в номинации «Рисунок»
Агафонцева Кира
</t>
  </si>
  <si>
    <t>Международный конкурс детского и молодежного творчества «Славься, Отечество!»</t>
  </si>
  <si>
    <t xml:space="preserve"> 2018 г.</t>
  </si>
  <si>
    <t xml:space="preserve">Диплом лауреата 1 степени
в номинации «Патриотическая песня. Соло»
Одарич НатальяДиплом лауреата 2 степени
в номинации «Патриотическая песня. Соло»
Литвинова Алла
</t>
  </si>
  <si>
    <t>Фестиваль возможностей «OPEN NIGHT 4.0»</t>
  </si>
  <si>
    <t>26.05.-27.05.18</t>
  </si>
  <si>
    <t xml:space="preserve">Фестиваль  брейк-данса
 «Foot Rock Fest»
</t>
  </si>
  <si>
    <t>22.09.-23.09.18</t>
  </si>
  <si>
    <t xml:space="preserve">Конкурс специалистов учреждений молодежной политики «Зажигай! Действуй! Твори!» </t>
  </si>
  <si>
    <t>МБУ МЦ "Дом молодежи"</t>
  </si>
  <si>
    <t>Фестиваль включал в себя чемпионат по решению 4-х бизнес-кейсов и работу 10 тренинговых и 10 интерактивных площадок. В основу фестиваля заложен метод изучения кейсов, который предусматривает командную работу по решению реальной (или максимально приближенной к реальным условиям) проблемы коммерческого предприятия, используя теоретические знания, профессиональный опыт и логику</t>
  </si>
  <si>
    <t>Фестиваль собрал более 25партнеров, которые предоставили бизнес - кейсы, призы и организовали интерактивные площадки. Количество партнеров мероприятия увеличилось на 8 по сравнению с прошлым годом.</t>
  </si>
  <si>
    <t xml:space="preserve">В рамках фестиваля проведены: открытое занятие по брейк-дансу для всех желающих участников и зрителей фестиваля, круглый стол для тренеров по обмену опыта Участники 231 чел. 
Музыкальное сопровождение фестиваля осуществлялось  популярными Диджеями - Scream и командой South Front г. Ялта,  Ushan и команда Da Funky Style г. Новосибирск
</t>
  </si>
  <si>
    <t xml:space="preserve">Цель: создание условий для реализации творческого потенциала молодых людей, популяризация и развитие современных танцевальных направлений среди молодежи.
Задачи:
- укрепление дружеских и профессиональных связей между молодежными командами по брейк–дансу;
- развитие молодежной танцевальной культуры.
</t>
  </si>
  <si>
    <t xml:space="preserve">Городской творческий конкурс работников отрасли молодежной политики «Зажигай! Действуй! Твори!»  проводится с целью развития и поддержки творческого потенциала специалистов учреждений молодежной политики города Новосибирска.
Задача конкурса:
− создание творческого сообщества специалистов учреждений молодежной политики и расширение возможностей для духовного и творческого развития.
</t>
  </si>
  <si>
    <t>14-18 19-30</t>
  </si>
  <si>
    <t xml:space="preserve">18-30 </t>
  </si>
  <si>
    <t>содействие развитию активной жизненной позиции</t>
  </si>
  <si>
    <t>МБУ МЦ "Дом молодежи" Первомайского района города Новосибирска</t>
  </si>
  <si>
    <t>Налесник О.С.</t>
  </si>
  <si>
    <t xml:space="preserve">муниципального бюджетного учреждения "молодежный Центр "Дом молодежи" Первомайского района </t>
  </si>
  <si>
    <t>Налесник Ольга Сергеевна</t>
  </si>
  <si>
    <t>" Дом молодежи": ул. Эйхе, 1   - отдельностоящее 3-хэтажное здание 1 и 2 этаж             Головное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3 - на 1-ом этаже 9-ти этажного жилого дома;                     "Перспектива": ул.Сызранская,10/1-отдельностоящее 2-хэтажное  здание;                               "Сфера" - ул. 1-я Механическая, 18 - на 1-ом этаже 5-ти этажного жилого дома                                                                                                           
 ВПК "Чайка" : ул.Шукшина, 20 – отдельностоящее одноэтажное административное здание;
 Помещения:                                                                                                                                                "Сфера" клуб "Солнечный  :ул. Звездная, 9 – на 1-ом этаже 5-ти этажного жилого дома;
  "Меридиан" :ул. Героев Революции, 5/2 – цокольный этаж 6-ти этажного жилого дома.</t>
  </si>
  <si>
    <t>" Дом молодежи": ул.Эйхе, 1 - 4195,6кв.м.                                                                           Головное                                                             Площадь по структурным подразделениям:                                                                                                                                                                                                                                                                           "Меридиан": ул. Шмидта, 3 - 475,5 кв.м.                                                                         "Перспектива": ул.Сызранская,10/1 - 306,3 кв.м.                                                                       
"Сфера" ул. 1-я Механическая, 18 - 259,1 кв.м                                                                                                                     "Чайка" : ул.Шукшина, 20 – 189,9 кв.м.
 Помещения:                                                                                                                                                "Сфера" клуб "Солнечный" :ул. Звездная, 9 – 90,8 кв.м.
 "Меридиан" :ул. Героев Революции, 5/2 – 223,8 кв.м.                                                                           Итого: 5741 кв.м.</t>
  </si>
  <si>
    <t>" Дом молодежи": ул. Эйхе, 1   -     997, 3 кв.м.                                                                   Головное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3 - 290,3 кв.м.                                                                                             "Перспектива": ул.Сызранская,10/1- 126,6 кв.м.                                                                                             "Сфера" - ул. 1-я Механическая, 18 - 118,7 кв.м.                                                                                                           
 ВПК "Чайка" : ул.Шукшина, 20 – 128,7кв.м.
 Помещения:                                                                                                                                                "Сфера" клуб "Солнечный  :ул. Звездная, 9 – 73 кв.м.                                                                                         "Меридиан" :ул. Героев Революции, 5/2 – 128,9 кв.м.                                                                                                                           Итого: 1863,5 кв.м.</t>
  </si>
  <si>
    <t>Дом молодежи": 27кабинетов                                                                                               Головное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3 - 10 кабинетов                                                                           "Перспектива": ул.Сызранская,10/1-8 кабинетов                                                                          "Сфера" - ул. 1-я Механическая, 18 - 4 кабинета                                                                                                       
 ВПК "Чайка" : 5 кабинетов                                                                                                                      Помещения:                                                                                                                                                "Сфера" клуб "Солнечный  :ул. Звездная, 9 – 3 кабинета                                                                                        "Меридиан" :ул. Героев Революции, 5/2 – 3 кабинета</t>
  </si>
  <si>
    <t>Дом молодежи":                                                                                                                  Головное                                    Понедельник - воскресенье  9:00 - 22:00                                                                                                   Без выходных                                                                                             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                                                                                                       Понедельник - пятница 9:00 - 21:30     суббота, воскресенье 10:00 - 20:00                     "Перспектива": ул.Сызранская,                                                                                                     понедельник 8:30 - 21:30                                                                                                                  вторник        9:00 - 21:30                                                                                                                              среда            9:00 - 20:30                                                                                                                             четверг         8:30 - 21:30                                                                                                                    пятница        9:00 - 20:00                                                                                                                    суббота        10:00 - 20:00                                                                                                                                воскресенье 11:00 - 20: 00                                                                                                            "Сфера" - ул. 1-я Механическая, 18                                                                                                                                                                                                                   
понедельник 9:00 - 21:30                                                                                                                  вторник        9:00 - 19:00                                                                                                                              среда            9:00 - 21:00                                                                                                                             четверг         9:00 - 21:30                                                                                                                    пятница        9:00 - 19:00                                                                                                                    суббота        10:00 - 14:00                                                                                                                                воскресенье - выходной                                                                                                                                                           ВПК "Чайка" : 9:00 - 18:30 выходные: суббота, воскресенье                                                                                                            Помещения:                                                                                                                                                "Сфера" клуб "Солнечный  :ул. Звездная, 9 – 3 кабинета                                                                                        понедельник 12:00 - 20:00                                                                                                                  вторник        9:00 - 19:00                                                                                                                              среда            9:00 - 21:00                                                                                                                             четверг         9:00 - 18:00                                                                                                                    пятница        9:00 - 19:00                                                                                                                    суббота        10:00 - 14:00                                                                                                                                воскресенье - выходной                                                                                                                      "Меридиан" :ул. Героев Революции, 5/2 – 3 кабинета</t>
  </si>
  <si>
    <t>Дом молодежи": 55 человек                                                                                                  Головное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   "Меридиан": ул. Шмидта, 3 - 23 человека                                                                                                           "Перспектива": ул.Сызранская,10/1- 16 человек                                                                                           "Сфера" - ул. 1-я Механическая, 18 -   16 человек                                                                                                      
 ВПК "Чайка" : ул.Шукшина, 20 –  7 человек</t>
  </si>
  <si>
    <t xml:space="preserve">04.12.2018   14.12.2018       </t>
  </si>
  <si>
    <t>Торжественное мероприятие, посвященное Дню защитника Отечества</t>
  </si>
  <si>
    <t>гражданское и патриотическое воспитание подростков и молодежи</t>
  </si>
  <si>
    <t xml:space="preserve">Снежный трудовой десант </t>
  </si>
  <si>
    <t xml:space="preserve">содействие развитию активной жизненной позиции молодежи </t>
  </si>
  <si>
    <t xml:space="preserve">14-18 лет </t>
  </si>
  <si>
    <t>Районные поэтические чтения, посвященные 125-летию города Новосибирска и 85-летию Первомайского района</t>
  </si>
  <si>
    <t>Районный патриотический фестиваль "Во имя Победы"</t>
  </si>
  <si>
    <t xml:space="preserve">8-13 лет              14-18 лет             19-30 лет </t>
  </si>
  <si>
    <t>Весенний трудовой десант</t>
  </si>
  <si>
    <t xml:space="preserve">Открытый районный молодежный фестиваль "Творчество без границ </t>
  </si>
  <si>
    <t>Районный студенческий фестиваль "Энергия движения"</t>
  </si>
  <si>
    <t>Акция "Свеча памяти"</t>
  </si>
  <si>
    <t>Районный день призывника в рамках празднования Дня Победы</t>
  </si>
  <si>
    <t>Районный фестиваль "Мой папа круче всех"</t>
  </si>
  <si>
    <t>поддержка молодой семьи</t>
  </si>
  <si>
    <t>Акция "Свеча памяти" в день Памяти и Скорби</t>
  </si>
  <si>
    <t>Районный молодежный фестиваль "Энергия улиц" в рамках празднвания дня молодежи</t>
  </si>
  <si>
    <t>Районный фестиваль "Живи ярче фест"</t>
  </si>
  <si>
    <t>Районный прахдник, посвященный  Дню опекуна</t>
  </si>
  <si>
    <t>Районный день первокурсника</t>
  </si>
  <si>
    <t>Районное мероприятие, посвященное декаде пожилого человека "Золото времен"</t>
  </si>
  <si>
    <t xml:space="preserve">Районная патриотическая квест-игра "Найти и обезвредить" </t>
  </si>
  <si>
    <t>Молодежный фестиваль "Здоровым духом мы сильны"</t>
  </si>
  <si>
    <t>пропаганда зрорового образа жизни</t>
  </si>
  <si>
    <t>Осенний трудовой десант</t>
  </si>
  <si>
    <t>Районный фестиваль творчества детей и подростков с ограниченными возможностями здоровья "Мы талантливы"</t>
  </si>
  <si>
    <t>Районная ролевая игра "Наш выбор" в рамках проведения выборов молодежного главы Первомайского района</t>
  </si>
  <si>
    <t>Осенний день призывника</t>
  </si>
  <si>
    <t>Районный танцевальный фестиваль "Non-stop-Dance"</t>
  </si>
  <si>
    <t>Районное мероприятие, посвященное декаде инвалидов"От сердца к сердцу"</t>
  </si>
  <si>
    <t>Митинг, посвященный Дню неизвестного солдата</t>
  </si>
  <si>
    <t>Торжественная церемония вручения паспортов 14-летним гражданам Первомайского района</t>
  </si>
  <si>
    <t>все возрастные категории</t>
  </si>
  <si>
    <t xml:space="preserve">          14-18 лет             19-30 лет </t>
  </si>
  <si>
    <t>Профильная смена «Я Патриот»</t>
  </si>
  <si>
    <t>19.06.18 – 22.06.18</t>
  </si>
  <si>
    <t>ДОЛ «Калейдоскоп», с Боровое</t>
  </si>
  <si>
    <t>Организация спортивной профильной смены «Чемпион»</t>
  </si>
  <si>
    <t>28.06.18-30.06.18</t>
  </si>
  <si>
    <t>береговая линия р.Иня с.Барышево</t>
  </si>
  <si>
    <t>12- 16 лет</t>
  </si>
  <si>
    <t>13-25 лет</t>
  </si>
  <si>
    <t>Военно-полевые сборы "Школа выживания"</t>
  </si>
  <si>
    <t>береговая линия р.Бердь с.Морозово</t>
  </si>
  <si>
    <t>12.07.18-17.07.18</t>
  </si>
  <si>
    <t>Профильная смена «Кроссфит»</t>
  </si>
  <si>
    <t xml:space="preserve">13.07.18
15.07.18
</t>
  </si>
  <si>
    <t>Береговая линия р. Иня с. Березовка</t>
  </si>
  <si>
    <t>16 - 30 лет</t>
  </si>
  <si>
    <t>Профильная смена «Воркаут»</t>
  </si>
  <si>
    <t>20.07.18-22.07.18</t>
  </si>
  <si>
    <t>Профильная смена «МиксФайт»</t>
  </si>
  <si>
    <t>28.07.18-29.07.18</t>
  </si>
  <si>
    <t>Организация спортивной профильной смены «Последний герой»</t>
  </si>
  <si>
    <t>04.08.18-05.08.18</t>
  </si>
  <si>
    <t>Туристический поход</t>
  </si>
  <si>
    <t xml:space="preserve">25.08.18-26.08.18
</t>
  </si>
  <si>
    <t>Береговая линия реки Иня</t>
  </si>
  <si>
    <t>14-18</t>
  </si>
  <si>
    <t>Палаточный лагерь «Юный разведчик</t>
  </si>
  <si>
    <t xml:space="preserve">10.08.18-14.0818
</t>
  </si>
  <si>
    <t>Д.Холодное Шипуновского сельсовета Сузунского района НСО</t>
  </si>
  <si>
    <t>«Пока вы помните – мы живы» Создание условий для организации  Вахт Памяти в памятные Дни воинской Славы России с привлечением подростков и молодежи Первомайского района.</t>
  </si>
  <si>
    <t xml:space="preserve">Среднесрочный 
январь - декабрь 2018
</t>
  </si>
  <si>
    <t>«Оглянись вокруг» Создание условий для межнационального общения подростков и молодежи Первомайского района через организацию систематических встреч, гостеваний, конкурсов и фестивалей</t>
  </si>
  <si>
    <t>«Неизвестная Первомайка» Развитие активной гражданской социально-творческой позиции подростков и молодежи путем вовлечение в активное изучение истории района и города при подготовке и проведении исторических квестов.</t>
  </si>
  <si>
    <t>«Право знать» Организация системы консультаций для  повышения правовой грамотности подростков и молодежи.</t>
  </si>
  <si>
    <t>«Суши мозги 3.0» Создание лиги интеллектуальных игр в Первомайском районе.</t>
  </si>
  <si>
    <t>краткосрочный январь - май 2018</t>
  </si>
  <si>
    <t>«Школа подготовки вожатых » Подготовка вожатых для ЛДП МБОУ СОШ №144 и 146 Первомайского района.</t>
  </si>
  <si>
    <t>«Игрокон» Создание досуговой среды для подростков и молодежи через подготовку мастеров игры и организацию чемпионата Первомайского района по настольным играм.</t>
  </si>
  <si>
    <t>«Пес и кот» Оказание адресной помощи приюту для животных «Нижняя Ельцовка», содействие в поиске новых хозяев, проведение акций по сбору корма и средств по уходу.</t>
  </si>
  <si>
    <t>Среднесрочный 
январь - декабрь 2018</t>
  </si>
  <si>
    <t>«Работа есть » Содействие временному трудоустройству несовершеннолетних,  а так же молодежи, достигшей 18-летнего возраста и имеющих профессию, для прохождения производственной практики.</t>
  </si>
  <si>
    <t>Городской проект «Живая история» Реализация комплекса мероприятий, способствующих созданию условий для формирования гражданского мировоззрения, активной жизненной позиции у  подростков и молодежи посредством изучения и трансляции славных побед и памятных дат в истории России.</t>
  </si>
  <si>
    <t xml:space="preserve">«Первомайка. com» В рамках проекта проводится конкурс фото и видеороликов, посвященный 85-летию Первомайского района.
Участие в конкурсе добровольное, работы могут быть, как индивидуальные, так и коллективные, предоставляются фото и видеоролики, созданные любыми доступными средствами, соответствующие тематике и 3 номинациям.
</t>
  </si>
  <si>
    <t xml:space="preserve"> СреднесрочныйФевраль – октябрь  
2018
</t>
  </si>
  <si>
    <t xml:space="preserve">«Студия творческого развития»  Проект направлен на самореализацию молодежи через проведение мастер-классов, на которых можно узнать информацию по интересующей теме и приобрести полезные навыки. Направление мастер-классов определяется посредством опроса молодежи в социальной сети. </t>
  </si>
  <si>
    <t>Среднесрочный Февраль – декабрь 2018г</t>
  </si>
  <si>
    <t>«Без прошлого, нет будущего» Проект включает в себя проведение интернет-фотоконкурса «Молодежь в лицах» по номинациям: "Моя профессия», «Мой бизнес", "Мое рабочее место", "Наш коллектив", "Мастер своего дела.  Итоги конкурса подводятся 29 октября 2018 года на Фестивале работающей молодежи Первомайского района города Новосибирска "Молодежь вчера, сегодня и завтра".</t>
  </si>
  <si>
    <t>«Colors streets» Данный проект направлен на привлечение внимания граждан к благоустройству дворовых территорий, а также молодежи к легальному и позитивному граффити через создание арт-объекта на территории Первомайского района.</t>
  </si>
  <si>
    <t>Апрель – сентябрь 2018г</t>
  </si>
  <si>
    <t>«Игры разума» Проведение игровых турниров, напольных игр: «Дженга», «Лабиринт», игры-ходилка «КиноКороль» на открытых площадках города</t>
  </si>
  <si>
    <t>«На районе» Проведение серий флешмобов с молодежью района, посвященных 85-летию Первомайского района с целью развития активной жизненной позиции молодежи, создания праздничной атмосферы в районе и раскрытия своих возможностей</t>
  </si>
  <si>
    <t>«Команда лидеров»  Взаимодействие с лидерами студенческого и школьного самоуправления</t>
  </si>
  <si>
    <t>Август – декабрь2018г</t>
  </si>
  <si>
    <t xml:space="preserve">«Воркаут» Проведение спортивных соревнований «Воркаут на территории Дома молодежи, 
для старшеклассников и   студентов средних специальных учебных заведений Первомайского района. 
</t>
  </si>
  <si>
    <t>СреднесрочныйАпрель – сентябрь 2018г</t>
  </si>
  <si>
    <t>Среднесрочный Январь – декабрь 2018г</t>
  </si>
  <si>
    <t>СреднесрочныйАпрель –сентябрь 2018г</t>
  </si>
  <si>
    <t>СреднесрочныйАпрель –сентябрь  2018г</t>
  </si>
  <si>
    <t>12-18 лет</t>
  </si>
  <si>
    <t>15-30 лет</t>
  </si>
  <si>
    <t>14-25 лет</t>
  </si>
  <si>
    <t>15-19 лет</t>
  </si>
  <si>
    <t>12-16 лет</t>
  </si>
  <si>
    <t>14-20 лет</t>
  </si>
  <si>
    <t>16-35 ле</t>
  </si>
  <si>
    <t>13-20 лет</t>
  </si>
  <si>
    <t>https://vk.com/dom_molodezhi</t>
  </si>
  <si>
    <t>https://vk.com/dom_molod</t>
  </si>
  <si>
    <t>https://www.facebook.com/profile.php?id=100015076542899</t>
  </si>
  <si>
    <t>https://www.instagram.com/dom_molod/</t>
  </si>
  <si>
    <t>https://www.youtube.com/channel/UCDRwRGPaACcMBLAwtJHTX7g?view_as=subscriber</t>
  </si>
  <si>
    <t xml:space="preserve">650/103958
</t>
  </si>
  <si>
    <t>муниципальное бюджетное учреждение  молодежный Центр "Дом молодежи" Первомайского района города Новосибирска (МБУ МЦ "Дом молодежи" Первомайского района города Новосибирска)  03.04.2018г.</t>
  </si>
  <si>
    <t xml:space="preserve">630037, г. Новосибирск, ул. Эйхе, 1                                                                                                      e-mail: dom-molod@mail.ru  тел. 337-03-57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</si>
</sst>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7FFFF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2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37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18" fillId="2" borderId="7" xfId="0" applyFont="1" applyFill="1" applyBorder="1" applyAlignment="1" applyProtection="1">
      <alignment horizontal="center"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3" fillId="6" borderId="1" xfId="2" applyBorder="1"/>
    <xf numFmtId="0" fontId="10" fillId="0" borderId="1" xfId="0" applyFont="1" applyBorder="1"/>
    <xf numFmtId="49" fontId="10" fillId="3" borderId="1" xfId="0" applyNumberFormat="1" applyFont="1" applyFill="1" applyBorder="1" applyAlignment="1" applyProtection="1">
      <alignment horizontal="right" wrapText="1"/>
      <protection hidden="1"/>
    </xf>
    <xf numFmtId="0" fontId="24" fillId="6" borderId="1" xfId="2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righ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9" fillId="7" borderId="5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8" borderId="3" xfId="0" applyFont="1" applyFill="1" applyBorder="1" applyAlignment="1" applyProtection="1">
      <alignment horizontal="left" vertical="top" wrapText="1"/>
      <protection locked="0"/>
    </xf>
    <xf numFmtId="0" fontId="2" fillId="8" borderId="3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8" fillId="8" borderId="1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 applyProtection="1">
      <alignment horizontal="center" vertical="top" wrapText="1"/>
      <protection locked="0"/>
    </xf>
    <xf numFmtId="0" fontId="28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left" vertical="top" wrapText="1"/>
    </xf>
    <xf numFmtId="0" fontId="3" fillId="8" borderId="3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28" fillId="8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1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9" borderId="5" xfId="0" applyFont="1" applyFill="1" applyBorder="1" applyAlignment="1" applyProtection="1">
      <alignment horizontal="left" vertical="top" wrapText="1"/>
      <protection locked="0"/>
    </xf>
    <xf numFmtId="0" fontId="3" fillId="8" borderId="5" xfId="0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14" fontId="10" fillId="0" borderId="17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14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2" xfId="0" applyNumberFormat="1" applyFont="1" applyBorder="1" applyAlignment="1" applyProtection="1">
      <alignment horizontal="left" vertical="top" wrapText="1"/>
      <protection locked="0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0" fontId="29" fillId="0" borderId="1" xfId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0" fontId="15" fillId="0" borderId="15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hidden="1"/>
    </xf>
    <xf numFmtId="14" fontId="5" fillId="0" borderId="1" xfId="0" applyNumberFormat="1" applyFont="1" applyBorder="1" applyAlignment="1">
      <alignment horizontal="center" vertical="top" wrapText="1"/>
    </xf>
    <xf numFmtId="0" fontId="1" fillId="0" borderId="0" xfId="0" applyFont="1" applyProtection="1">
      <protection locked="0"/>
    </xf>
    <xf numFmtId="0" fontId="15" fillId="0" borderId="0" xfId="0" applyFont="1"/>
    <xf numFmtId="0" fontId="15" fillId="0" borderId="1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center" vertical="top" wrapText="1"/>
      <protection locked="0"/>
    </xf>
    <xf numFmtId="0" fontId="15" fillId="0" borderId="3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32" fillId="10" borderId="1" xfId="0" applyFont="1" applyFill="1" applyBorder="1" applyAlignment="1" applyProtection="1">
      <alignment horizontal="center" vertical="top"/>
      <protection locked="0"/>
    </xf>
    <xf numFmtId="0" fontId="32" fillId="0" borderId="7" xfId="0" applyFont="1" applyBorder="1" applyAlignment="1" applyProtection="1">
      <alignment horizontal="center" vertical="top"/>
      <protection locked="0"/>
    </xf>
    <xf numFmtId="0" fontId="32" fillId="10" borderId="3" xfId="0" applyFont="1" applyFill="1" applyBorder="1" applyAlignment="1" applyProtection="1">
      <alignment horizontal="center" vertical="top"/>
      <protection locked="0"/>
    </xf>
    <xf numFmtId="0" fontId="32" fillId="0" borderId="12" xfId="0" applyFont="1" applyBorder="1" applyAlignment="1" applyProtection="1">
      <alignment horizontal="center" vertical="top"/>
      <protection locked="0"/>
    </xf>
    <xf numFmtId="0" fontId="32" fillId="0" borderId="3" xfId="0" applyFont="1" applyBorder="1" applyAlignment="1" applyProtection="1">
      <alignment horizontal="center" vertical="top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32" fillId="11" borderId="3" xfId="0" applyFont="1" applyFill="1" applyBorder="1" applyAlignment="1" applyProtection="1">
      <alignment horizontal="center" vertical="top" wrapText="1"/>
      <protection hidden="1"/>
    </xf>
    <xf numFmtId="0" fontId="32" fillId="11" borderId="12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4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14" fontId="10" fillId="0" borderId="20" xfId="0" applyNumberFormat="1" applyFont="1" applyBorder="1" applyAlignment="1">
      <alignment horizontal="center" vertical="top"/>
    </xf>
    <xf numFmtId="14" fontId="10" fillId="0" borderId="21" xfId="0" applyNumberFormat="1" applyFont="1" applyBorder="1" applyAlignment="1">
      <alignment horizontal="center" vertical="top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5">
    <cellStyle name="Акцент1" xfId="2" builtinId="29"/>
    <cellStyle name="Гиперссылка" xfId="1" builtinId="8"/>
    <cellStyle name="Гиперссылка 2" xfId="3"/>
    <cellStyle name="Гиперссылка 3" xf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s://webinar.newdirections.ru/conference/18890/schedule/" TargetMode="External"/><Relationship Id="rId1" Type="http://schemas.openxmlformats.org/officeDocument/2006/relationships/hyperlink" Target="https://webinar.newdirections.ru/conference/18890/schedule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topLeftCell="A6" zoomScaleNormal="100" zoomScaleSheetLayoutView="100" workbookViewId="0">
      <selection activeCell="K18" sqref="K17:K18"/>
    </sheetView>
  </sheetViews>
  <sheetFormatPr defaultColWidth="9.140625" defaultRowHeight="15" x14ac:dyDescent="0.25"/>
  <cols>
    <col min="1" max="1" width="10.140625" style="41" customWidth="1"/>
    <col min="2" max="2" width="9.140625" style="41"/>
    <col min="3" max="3" width="2.140625" style="41" customWidth="1"/>
    <col min="4" max="7" width="9.140625" style="41"/>
    <col min="8" max="8" width="8.5703125" style="41" customWidth="1"/>
    <col min="9" max="9" width="9.140625" style="41"/>
    <col min="10" max="10" width="9.140625" style="41" customWidth="1"/>
    <col min="11" max="11" width="5.42578125" style="41" customWidth="1"/>
    <col min="12" max="12" width="15.7109375" style="41" customWidth="1"/>
    <col min="13" max="13" width="9.140625" style="41"/>
    <col min="14" max="14" width="15.7109375" style="41" customWidth="1"/>
    <col min="15" max="16384" width="9.140625" style="41"/>
  </cols>
  <sheetData>
    <row r="1" spans="1:14" ht="20.25" x14ac:dyDescent="0.25">
      <c r="A1" s="304" t="s">
        <v>211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ht="38.25" customHeight="1" x14ac:dyDescent="0.25"/>
    <row r="3" spans="1:14" ht="19.5" customHeight="1" x14ac:dyDescent="0.25">
      <c r="A3" s="311" t="s">
        <v>224</v>
      </c>
      <c r="B3" s="311"/>
      <c r="C3" s="311"/>
      <c r="D3" s="311"/>
      <c r="E3" s="311"/>
      <c r="L3" s="305"/>
      <c r="M3" s="305"/>
      <c r="N3" s="305"/>
    </row>
    <row r="4" spans="1:14" ht="15.75" x14ac:dyDescent="0.25">
      <c r="A4" s="144" t="s">
        <v>79</v>
      </c>
      <c r="B4" s="282" t="s">
        <v>720</v>
      </c>
      <c r="C4" s="282"/>
      <c r="D4" s="282"/>
      <c r="E4" s="282"/>
      <c r="G4" s="283"/>
    </row>
    <row r="5" spans="1:14" ht="21.75" customHeight="1" x14ac:dyDescent="0.25">
      <c r="A5" s="313"/>
      <c r="B5" s="313"/>
      <c r="C5" s="313"/>
      <c r="D5" s="313"/>
      <c r="E5" s="313"/>
    </row>
    <row r="6" spans="1:14" ht="30.75" customHeight="1" x14ac:dyDescent="0.25">
      <c r="A6" s="312" t="s">
        <v>721</v>
      </c>
      <c r="B6" s="312"/>
      <c r="D6" s="314"/>
      <c r="E6" s="314"/>
    </row>
    <row r="7" spans="1:14" ht="12.75" customHeight="1" x14ac:dyDescent="0.25">
      <c r="A7" s="315" t="s">
        <v>225</v>
      </c>
      <c r="B7" s="315"/>
      <c r="D7" s="302" t="s">
        <v>226</v>
      </c>
      <c r="E7" s="302"/>
    </row>
    <row r="8" spans="1:14" ht="12.75" customHeight="1" x14ac:dyDescent="0.25">
      <c r="A8" s="145"/>
      <c r="B8" s="303" t="s">
        <v>227</v>
      </c>
      <c r="C8" s="303"/>
      <c r="D8" s="303"/>
      <c r="E8" s="146"/>
    </row>
    <row r="9" spans="1:14" ht="101.25" customHeight="1" x14ac:dyDescent="0.25"/>
    <row r="10" spans="1:14" ht="18.75" x14ac:dyDescent="0.3">
      <c r="A10" s="307" t="s">
        <v>102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</row>
    <row r="11" spans="1:14" ht="18.75" customHeight="1" x14ac:dyDescent="0.3">
      <c r="A11" s="308" t="s">
        <v>722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1:14" x14ac:dyDescent="0.25">
      <c r="A12" s="309" t="s">
        <v>103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</row>
    <row r="13" spans="1:14" ht="18.75" x14ac:dyDescent="0.3">
      <c r="E13" s="42" t="s">
        <v>104</v>
      </c>
      <c r="F13" s="306">
        <v>2018</v>
      </c>
      <c r="G13" s="306"/>
      <c r="H13" s="310" t="s">
        <v>105</v>
      </c>
      <c r="I13" s="310"/>
      <c r="J13" s="310"/>
    </row>
    <row r="23" spans="1:14" ht="18.75" x14ac:dyDescent="0.25">
      <c r="A23" s="301" t="s">
        <v>212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</row>
  </sheetData>
  <mergeCells count="15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11" workbookViewId="0">
      <selection activeCell="F20" sqref="F20:H20"/>
    </sheetView>
  </sheetViews>
  <sheetFormatPr defaultRowHeight="15" x14ac:dyDescent="0.25"/>
  <cols>
    <col min="1" max="1" width="7.140625" customWidth="1"/>
    <col min="2" max="2" width="27.28515625" customWidth="1"/>
    <col min="5" max="5" width="18.42578125" customWidth="1"/>
    <col min="6" max="6" width="18.28515625" customWidth="1"/>
    <col min="8" max="8" width="10.5703125" customWidth="1"/>
    <col min="9" max="9" width="27.42578125" customWidth="1"/>
    <col min="10" max="10" width="27.28515625" customWidth="1"/>
  </cols>
  <sheetData>
    <row r="1" spans="1:10" ht="18.75" x14ac:dyDescent="0.3">
      <c r="A1" s="2" t="s">
        <v>268</v>
      </c>
    </row>
    <row r="2" spans="1:10" ht="36.75" customHeight="1" x14ac:dyDescent="0.25">
      <c r="A2" s="355" t="s">
        <v>62</v>
      </c>
      <c r="B2" s="327" t="s">
        <v>237</v>
      </c>
      <c r="C2" s="327" t="s">
        <v>233</v>
      </c>
      <c r="D2" s="327"/>
      <c r="E2" s="321" t="s">
        <v>234</v>
      </c>
      <c r="F2" s="327" t="s">
        <v>95</v>
      </c>
      <c r="G2" s="351" t="s">
        <v>235</v>
      </c>
      <c r="H2" s="353"/>
      <c r="I2" s="327" t="s">
        <v>236</v>
      </c>
      <c r="J2" s="327" t="s">
        <v>156</v>
      </c>
    </row>
    <row r="3" spans="1:10" ht="36.75" customHeight="1" x14ac:dyDescent="0.25">
      <c r="A3" s="355"/>
      <c r="B3" s="327"/>
      <c r="C3" s="149" t="s">
        <v>59</v>
      </c>
      <c r="D3" s="149" t="s">
        <v>90</v>
      </c>
      <c r="E3" s="323"/>
      <c r="F3" s="327"/>
      <c r="G3" s="149" t="s">
        <v>59</v>
      </c>
      <c r="H3" s="149" t="s">
        <v>90</v>
      </c>
      <c r="I3" s="327"/>
      <c r="J3" s="327"/>
    </row>
    <row r="4" spans="1:10" ht="75" x14ac:dyDescent="0.25">
      <c r="A4" s="70"/>
      <c r="B4" s="130" t="s">
        <v>239</v>
      </c>
      <c r="C4" s="130">
        <f>SUM(C5:C17)</f>
        <v>0</v>
      </c>
      <c r="D4" s="130">
        <f>SUM(D5:D17)</f>
        <v>0</v>
      </c>
      <c r="E4" s="130"/>
      <c r="F4" s="130"/>
      <c r="G4" s="130">
        <f>SUM(G5:G17)</f>
        <v>0</v>
      </c>
      <c r="H4" s="130">
        <f>SUM(H5:H17)</f>
        <v>0</v>
      </c>
      <c r="I4" s="130"/>
      <c r="J4" s="130"/>
    </row>
    <row r="5" spans="1:10" ht="15.75" x14ac:dyDescent="0.25">
      <c r="A5" s="162">
        <v>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5.75" x14ac:dyDescent="0.25">
      <c r="A6" s="162">
        <v>2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5.75" x14ac:dyDescent="0.25">
      <c r="A7" s="162">
        <v>3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5.75" x14ac:dyDescent="0.25">
      <c r="A8" s="162">
        <v>4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5.75" x14ac:dyDescent="0.25">
      <c r="A9" s="162">
        <v>5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5.75" x14ac:dyDescent="0.25">
      <c r="A10" s="162">
        <v>6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5.75" x14ac:dyDescent="0.25">
      <c r="A11" s="162">
        <v>7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5.75" x14ac:dyDescent="0.25">
      <c r="A12" s="162">
        <v>8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5.75" x14ac:dyDescent="0.25">
      <c r="A13" s="162">
        <v>9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15.75" x14ac:dyDescent="0.25">
      <c r="A14" s="162">
        <v>10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5.75" x14ac:dyDescent="0.25">
      <c r="A15" s="162">
        <v>11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5.75" x14ac:dyDescent="0.25">
      <c r="A16" s="162">
        <v>12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5.75" x14ac:dyDescent="0.25">
      <c r="A17" s="162">
        <v>13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56.25" x14ac:dyDescent="0.25">
      <c r="A18" s="163">
        <v>14</v>
      </c>
      <c r="B18" s="130" t="s">
        <v>240</v>
      </c>
      <c r="C18" s="130">
        <f>SUM(C19:C30)</f>
        <v>3</v>
      </c>
      <c r="D18" s="130">
        <f>SUM(D19:D30)</f>
        <v>3</v>
      </c>
      <c r="E18" s="130"/>
      <c r="F18" s="130"/>
      <c r="G18" s="130">
        <f>SUM(G19:G30)</f>
        <v>820</v>
      </c>
      <c r="H18" s="130">
        <f>SUM(H19:H30)</f>
        <v>920</v>
      </c>
      <c r="I18" s="130"/>
      <c r="J18" s="130"/>
    </row>
    <row r="19" spans="1:10" ht="255" x14ac:dyDescent="0.25">
      <c r="A19" s="162">
        <v>15</v>
      </c>
      <c r="B19" s="277" t="s">
        <v>706</v>
      </c>
      <c r="C19" s="278">
        <v>1</v>
      </c>
      <c r="D19" s="278">
        <v>1</v>
      </c>
      <c r="E19" s="279" t="s">
        <v>707</v>
      </c>
      <c r="F19" s="277" t="s">
        <v>711</v>
      </c>
      <c r="G19" s="278">
        <v>120</v>
      </c>
      <c r="H19" s="278">
        <v>120</v>
      </c>
      <c r="I19" s="280" t="s">
        <v>712</v>
      </c>
      <c r="J19" s="277" t="s">
        <v>713</v>
      </c>
    </row>
    <row r="20" spans="1:10" ht="208.15" customHeight="1" x14ac:dyDescent="0.25">
      <c r="A20" s="162">
        <v>16</v>
      </c>
      <c r="B20" s="277" t="s">
        <v>708</v>
      </c>
      <c r="C20" s="277">
        <v>1</v>
      </c>
      <c r="D20" s="277">
        <v>1</v>
      </c>
      <c r="E20" s="277" t="s">
        <v>709</v>
      </c>
      <c r="F20" s="277" t="s">
        <v>711</v>
      </c>
      <c r="G20" s="277">
        <v>500</v>
      </c>
      <c r="H20" s="277">
        <v>600</v>
      </c>
      <c r="I20" s="280" t="s">
        <v>715</v>
      </c>
      <c r="J20" s="280" t="s">
        <v>714</v>
      </c>
    </row>
    <row r="21" spans="1:10" ht="285" x14ac:dyDescent="0.25">
      <c r="A21" s="280">
        <v>17</v>
      </c>
      <c r="B21" s="277" t="s">
        <v>710</v>
      </c>
      <c r="C21" s="277">
        <v>1</v>
      </c>
      <c r="D21" s="277">
        <v>1</v>
      </c>
      <c r="E21" s="284" t="s">
        <v>730</v>
      </c>
      <c r="F21" s="277" t="s">
        <v>711</v>
      </c>
      <c r="G21" s="277">
        <v>200</v>
      </c>
      <c r="H21" s="277">
        <v>200</v>
      </c>
      <c r="I21" s="280" t="s">
        <v>716</v>
      </c>
      <c r="J21" s="64"/>
    </row>
    <row r="22" spans="1:10" ht="15.75" x14ac:dyDescent="0.25">
      <c r="A22" s="162">
        <v>18</v>
      </c>
      <c r="B22" s="64"/>
      <c r="C22" s="64"/>
      <c r="D22" s="64"/>
      <c r="E22" s="64"/>
      <c r="F22" s="64"/>
      <c r="G22" s="64"/>
      <c r="H22" s="64"/>
      <c r="I22" s="276"/>
      <c r="J22" s="64"/>
    </row>
    <row r="23" spans="1:10" ht="15.75" x14ac:dyDescent="0.25">
      <c r="A23" s="162">
        <v>19</v>
      </c>
      <c r="B23" s="64"/>
      <c r="C23" s="64"/>
      <c r="D23" s="64"/>
      <c r="E23" s="64"/>
      <c r="F23" s="64"/>
      <c r="G23" s="64"/>
      <c r="H23" s="64"/>
      <c r="I23" s="276"/>
      <c r="J23" s="64"/>
    </row>
    <row r="24" spans="1:10" ht="15.75" x14ac:dyDescent="0.25">
      <c r="A24" s="162">
        <v>20</v>
      </c>
      <c r="B24" s="64"/>
      <c r="C24" s="64"/>
      <c r="D24" s="64"/>
      <c r="E24" s="64"/>
      <c r="F24" s="64"/>
      <c r="G24" s="64"/>
      <c r="H24" s="64"/>
      <c r="I24" s="276"/>
      <c r="J24" s="64"/>
    </row>
    <row r="25" spans="1:10" ht="15.75" x14ac:dyDescent="0.25">
      <c r="A25" s="162">
        <v>21</v>
      </c>
      <c r="B25" s="64"/>
      <c r="C25" s="64"/>
      <c r="D25" s="64"/>
      <c r="E25" s="64"/>
      <c r="F25" s="64"/>
      <c r="G25" s="64"/>
      <c r="H25" s="64"/>
      <c r="I25" s="276"/>
      <c r="J25" s="64"/>
    </row>
    <row r="26" spans="1:10" ht="15.75" x14ac:dyDescent="0.25">
      <c r="A26" s="162">
        <v>22</v>
      </c>
      <c r="B26" s="64"/>
      <c r="C26" s="64"/>
      <c r="D26" s="64"/>
      <c r="E26" s="64"/>
      <c r="F26" s="64"/>
      <c r="G26" s="64"/>
      <c r="H26" s="64"/>
      <c r="I26" s="276"/>
      <c r="J26" s="64"/>
    </row>
    <row r="27" spans="1:10" ht="15.75" x14ac:dyDescent="0.25">
      <c r="A27" s="162">
        <v>23</v>
      </c>
      <c r="B27" s="64"/>
      <c r="C27" s="64"/>
      <c r="D27" s="64"/>
      <c r="E27" s="64"/>
      <c r="F27" s="64"/>
      <c r="G27" s="64"/>
      <c r="H27" s="64"/>
      <c r="I27" s="276"/>
      <c r="J27" s="64"/>
    </row>
    <row r="28" spans="1:10" ht="15.75" x14ac:dyDescent="0.25">
      <c r="A28" s="162">
        <v>24</v>
      </c>
      <c r="B28" s="64"/>
      <c r="C28" s="64"/>
      <c r="D28" s="64"/>
      <c r="E28" s="64"/>
      <c r="F28" s="64"/>
      <c r="G28" s="64"/>
      <c r="H28" s="64"/>
      <c r="I28" s="276"/>
      <c r="J28" s="64"/>
    </row>
    <row r="29" spans="1:10" ht="15.75" x14ac:dyDescent="0.25">
      <c r="A29" s="162">
        <v>25</v>
      </c>
      <c r="B29" s="64"/>
      <c r="C29" s="64"/>
      <c r="D29" s="64"/>
      <c r="E29" s="64"/>
      <c r="F29" s="64"/>
      <c r="G29" s="64"/>
      <c r="H29" s="64"/>
      <c r="I29" s="276"/>
      <c r="J29" s="64"/>
    </row>
    <row r="30" spans="1:10" ht="15.75" x14ac:dyDescent="0.25">
      <c r="A30" s="162">
        <v>26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56.25" x14ac:dyDescent="0.25">
      <c r="A31" s="163">
        <v>27</v>
      </c>
      <c r="B31" s="130" t="s">
        <v>241</v>
      </c>
      <c r="C31" s="130">
        <f>SUM(C32:C40)</f>
        <v>0</v>
      </c>
      <c r="D31" s="130">
        <f>SUM(D32:D40)</f>
        <v>0</v>
      </c>
      <c r="E31" s="130"/>
      <c r="F31" s="130"/>
      <c r="G31" s="130">
        <f>SUM(G32:G40)</f>
        <v>0</v>
      </c>
      <c r="H31" s="130">
        <f>SUM(H32:H40)</f>
        <v>0</v>
      </c>
      <c r="I31" s="130"/>
      <c r="J31" s="130"/>
    </row>
    <row r="32" spans="1:10" ht="15.75" x14ac:dyDescent="0.25">
      <c r="A32" s="162">
        <v>28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5.75" x14ac:dyDescent="0.25">
      <c r="A33" s="162">
        <v>29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5.75" x14ac:dyDescent="0.25">
      <c r="A34" s="162">
        <v>30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5.75" x14ac:dyDescent="0.25">
      <c r="A35" s="162">
        <v>31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5.75" x14ac:dyDescent="0.25">
      <c r="A36" s="162">
        <v>32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15.75" x14ac:dyDescent="0.25">
      <c r="A37" s="162">
        <v>33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5.75" x14ac:dyDescent="0.25">
      <c r="A38" s="162">
        <v>34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15.75" x14ac:dyDescent="0.25">
      <c r="A39" s="162">
        <v>35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5.75" x14ac:dyDescent="0.25">
      <c r="A40" s="162">
        <v>36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37.5" x14ac:dyDescent="0.25">
      <c r="A41" s="163">
        <v>37</v>
      </c>
      <c r="B41" s="130" t="s">
        <v>242</v>
      </c>
      <c r="C41" s="130">
        <f>SUM(C42:C50)</f>
        <v>0</v>
      </c>
      <c r="D41" s="130">
        <f>SUM(D42:D50)</f>
        <v>0</v>
      </c>
      <c r="E41" s="130"/>
      <c r="F41" s="130"/>
      <c r="G41" s="130">
        <f>SUM(G42:G50)</f>
        <v>0</v>
      </c>
      <c r="H41" s="130">
        <f>SUM(H42:H50)</f>
        <v>0</v>
      </c>
      <c r="I41" s="130"/>
      <c r="J41" s="130"/>
    </row>
    <row r="42" spans="1:10" ht="15.75" x14ac:dyDescent="0.25">
      <c r="A42" s="162">
        <v>38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0" ht="15.75" x14ac:dyDescent="0.25">
      <c r="A43" s="162">
        <v>39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15.75" x14ac:dyDescent="0.25">
      <c r="A44" s="162">
        <v>40</v>
      </c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15.75" x14ac:dyDescent="0.25">
      <c r="A45" s="162">
        <v>41</v>
      </c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5.75" x14ac:dyDescent="0.25">
      <c r="A46" s="162">
        <v>42</v>
      </c>
      <c r="B46" s="64"/>
      <c r="C46" s="64"/>
      <c r="D46" s="64"/>
      <c r="E46" s="64"/>
      <c r="F46" s="64"/>
      <c r="G46" s="64"/>
      <c r="H46" s="64"/>
      <c r="I46" s="64"/>
      <c r="J46" s="64"/>
    </row>
    <row r="47" spans="1:10" ht="15.75" x14ac:dyDescent="0.25">
      <c r="A47" s="162">
        <v>43</v>
      </c>
      <c r="B47" s="64"/>
      <c r="C47" s="64"/>
      <c r="D47" s="64"/>
      <c r="E47" s="64"/>
      <c r="F47" s="64"/>
      <c r="G47" s="64"/>
      <c r="H47" s="64"/>
      <c r="I47" s="64"/>
      <c r="J47" s="64"/>
    </row>
    <row r="48" spans="1:10" ht="15.75" x14ac:dyDescent="0.25">
      <c r="A48" s="162">
        <v>44</v>
      </c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5.75" x14ac:dyDescent="0.25">
      <c r="A49" s="162">
        <v>45</v>
      </c>
      <c r="B49" s="64"/>
      <c r="C49" s="64"/>
      <c r="D49" s="64"/>
      <c r="E49" s="64"/>
      <c r="F49" s="64"/>
      <c r="G49" s="64"/>
      <c r="H49" s="64"/>
      <c r="I49" s="64"/>
      <c r="J49" s="64"/>
    </row>
    <row r="50" spans="1:10" ht="15.75" x14ac:dyDescent="0.25">
      <c r="A50" s="162">
        <v>46</v>
      </c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18.75" x14ac:dyDescent="0.25">
      <c r="A51" s="163">
        <v>47</v>
      </c>
      <c r="B51" s="130" t="s">
        <v>243</v>
      </c>
      <c r="C51" s="130">
        <f>SUM(C52:C60)</f>
        <v>0</v>
      </c>
      <c r="D51" s="130">
        <f>SUM(D52:D60)</f>
        <v>0</v>
      </c>
      <c r="E51" s="130"/>
      <c r="F51" s="130"/>
      <c r="G51" s="130">
        <f>SUM(G52:G60)</f>
        <v>0</v>
      </c>
      <c r="H51" s="130">
        <f>SUM(H52:H60)</f>
        <v>0</v>
      </c>
      <c r="I51" s="130"/>
      <c r="J51" s="130"/>
    </row>
    <row r="52" spans="1:10" ht="15.75" x14ac:dyDescent="0.25">
      <c r="A52" s="162">
        <v>48</v>
      </c>
      <c r="B52" s="64"/>
      <c r="C52" s="64"/>
      <c r="D52" s="64"/>
      <c r="E52" s="64"/>
      <c r="F52" s="64"/>
      <c r="G52" s="64"/>
      <c r="H52" s="64"/>
      <c r="I52" s="64"/>
      <c r="J52" s="64"/>
    </row>
    <row r="53" spans="1:10" ht="15.75" x14ac:dyDescent="0.25">
      <c r="A53" s="162">
        <v>49</v>
      </c>
      <c r="B53" s="64"/>
      <c r="C53" s="64"/>
      <c r="D53" s="64"/>
      <c r="E53" s="64"/>
      <c r="F53" s="64"/>
      <c r="G53" s="64"/>
      <c r="H53" s="64"/>
      <c r="I53" s="64"/>
      <c r="J53" s="64"/>
    </row>
    <row r="54" spans="1:10" ht="15.75" x14ac:dyDescent="0.25">
      <c r="A54" s="162">
        <v>50</v>
      </c>
      <c r="B54" s="64"/>
      <c r="C54" s="64"/>
      <c r="D54" s="64"/>
      <c r="E54" s="64"/>
      <c r="F54" s="64"/>
      <c r="G54" s="64"/>
      <c r="H54" s="64"/>
      <c r="I54" s="64"/>
      <c r="J54" s="64"/>
    </row>
    <row r="55" spans="1:10" ht="15.75" x14ac:dyDescent="0.25">
      <c r="A55" s="162">
        <v>51</v>
      </c>
      <c r="B55" s="64"/>
      <c r="C55" s="64"/>
      <c r="D55" s="64"/>
      <c r="E55" s="64"/>
      <c r="F55" s="64"/>
      <c r="G55" s="64"/>
      <c r="H55" s="64"/>
      <c r="I55" s="64"/>
      <c r="J55" s="64"/>
    </row>
    <row r="56" spans="1:10" ht="15.75" x14ac:dyDescent="0.25">
      <c r="A56" s="162">
        <v>52</v>
      </c>
      <c r="B56" s="64"/>
      <c r="C56" s="64"/>
      <c r="D56" s="64"/>
      <c r="E56" s="64"/>
      <c r="F56" s="64"/>
      <c r="G56" s="64"/>
      <c r="H56" s="64"/>
      <c r="I56" s="64"/>
      <c r="J56" s="64"/>
    </row>
    <row r="57" spans="1:10" ht="15.75" x14ac:dyDescent="0.25">
      <c r="A57" s="162">
        <v>53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5.75" x14ac:dyDescent="0.25">
      <c r="A58" s="162">
        <v>54</v>
      </c>
      <c r="B58" s="64"/>
      <c r="C58" s="64"/>
      <c r="D58" s="64"/>
      <c r="E58" s="64"/>
      <c r="F58" s="64"/>
      <c r="G58" s="64"/>
      <c r="H58" s="64"/>
      <c r="I58" s="64"/>
      <c r="J58" s="64"/>
    </row>
    <row r="59" spans="1:10" ht="15.75" x14ac:dyDescent="0.25">
      <c r="A59" s="162">
        <v>55</v>
      </c>
      <c r="B59" s="64"/>
      <c r="C59" s="64"/>
      <c r="D59" s="64"/>
      <c r="E59" s="64"/>
      <c r="F59" s="64"/>
      <c r="G59" s="64"/>
      <c r="H59" s="64"/>
      <c r="I59" s="64"/>
      <c r="J59" s="64"/>
    </row>
    <row r="60" spans="1:10" ht="15.75" x14ac:dyDescent="0.25">
      <c r="A60" s="162">
        <v>56</v>
      </c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37.5" x14ac:dyDescent="0.25">
      <c r="A61" s="163">
        <v>57</v>
      </c>
      <c r="B61" s="130" t="s">
        <v>244</v>
      </c>
      <c r="C61" s="130">
        <f>SUM(C62:C70)</f>
        <v>0</v>
      </c>
      <c r="D61" s="130">
        <f>SUM(D62:D70)</f>
        <v>0</v>
      </c>
      <c r="E61" s="130"/>
      <c r="F61" s="130"/>
      <c r="G61" s="130">
        <f>SUM(G62:G70)</f>
        <v>0</v>
      </c>
      <c r="H61" s="130">
        <f>SUM(H62:H70)</f>
        <v>0</v>
      </c>
      <c r="I61" s="130"/>
      <c r="J61" s="130"/>
    </row>
    <row r="62" spans="1:10" ht="15.75" x14ac:dyDescent="0.25">
      <c r="A62" s="162">
        <v>58</v>
      </c>
      <c r="B62" s="64"/>
      <c r="C62" s="64"/>
      <c r="D62" s="64"/>
      <c r="E62" s="64"/>
      <c r="F62" s="64"/>
      <c r="G62" s="64"/>
      <c r="H62" s="64"/>
      <c r="I62" s="64"/>
      <c r="J62" s="64"/>
    </row>
    <row r="63" spans="1:10" ht="15.75" x14ac:dyDescent="0.25">
      <c r="A63" s="162">
        <v>59</v>
      </c>
      <c r="B63" s="64"/>
      <c r="C63" s="64"/>
      <c r="D63" s="64"/>
      <c r="E63" s="64"/>
      <c r="F63" s="64"/>
      <c r="G63" s="64"/>
      <c r="H63" s="64"/>
      <c r="I63" s="64"/>
      <c r="J63" s="64"/>
    </row>
    <row r="64" spans="1:10" ht="15.75" x14ac:dyDescent="0.25">
      <c r="A64" s="162">
        <v>60</v>
      </c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5.75" x14ac:dyDescent="0.25">
      <c r="A65" s="162">
        <v>61</v>
      </c>
      <c r="B65" s="64"/>
      <c r="C65" s="64"/>
      <c r="D65" s="64"/>
      <c r="E65" s="64"/>
      <c r="F65" s="64"/>
      <c r="G65" s="64"/>
      <c r="H65" s="64"/>
      <c r="I65" s="64"/>
      <c r="J65" s="64"/>
    </row>
    <row r="66" spans="1:10" ht="15.75" x14ac:dyDescent="0.25">
      <c r="A66" s="162">
        <v>62</v>
      </c>
      <c r="B66" s="64"/>
      <c r="C66" s="64"/>
      <c r="D66" s="64"/>
      <c r="E66" s="64"/>
      <c r="F66" s="64"/>
      <c r="G66" s="64"/>
      <c r="H66" s="64"/>
      <c r="I66" s="64"/>
      <c r="J66" s="64"/>
    </row>
    <row r="67" spans="1:10" ht="15.75" x14ac:dyDescent="0.25">
      <c r="A67" s="162">
        <v>63</v>
      </c>
      <c r="B67" s="64"/>
      <c r="C67" s="64"/>
      <c r="D67" s="64"/>
      <c r="E67" s="64"/>
      <c r="F67" s="64"/>
      <c r="G67" s="64"/>
      <c r="H67" s="64"/>
      <c r="I67" s="64"/>
      <c r="J67" s="64"/>
    </row>
    <row r="68" spans="1:10" ht="15.75" x14ac:dyDescent="0.25">
      <c r="A68" s="162">
        <v>64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0" ht="15.75" x14ac:dyDescent="0.25">
      <c r="A69" s="162">
        <v>65</v>
      </c>
      <c r="B69" s="64"/>
      <c r="C69" s="64"/>
      <c r="D69" s="64"/>
      <c r="E69" s="64"/>
      <c r="F69" s="64"/>
      <c r="G69" s="64"/>
      <c r="H69" s="64"/>
      <c r="I69" s="64"/>
      <c r="J69" s="64"/>
    </row>
    <row r="70" spans="1:10" ht="15.75" x14ac:dyDescent="0.25">
      <c r="A70" s="162">
        <v>66</v>
      </c>
      <c r="B70" s="64"/>
      <c r="C70" s="64"/>
      <c r="D70" s="64"/>
      <c r="E70" s="64"/>
      <c r="F70" s="64"/>
      <c r="G70" s="64"/>
      <c r="H70" s="64"/>
      <c r="I70" s="64"/>
      <c r="J70" s="64"/>
    </row>
    <row r="71" spans="1:10" ht="37.5" x14ac:dyDescent="0.25">
      <c r="A71" s="163">
        <v>67</v>
      </c>
      <c r="B71" s="130" t="s">
        <v>245</v>
      </c>
      <c r="C71" s="130">
        <f>SUM(C72:C80)</f>
        <v>0</v>
      </c>
      <c r="D71" s="130">
        <f>SUM(D72:D80)</f>
        <v>0</v>
      </c>
      <c r="E71" s="130"/>
      <c r="F71" s="130"/>
      <c r="G71" s="130">
        <f>SUM(G72:G80)</f>
        <v>0</v>
      </c>
      <c r="H71" s="130">
        <f>SUM(H72:H80)</f>
        <v>0</v>
      </c>
      <c r="I71" s="130"/>
      <c r="J71" s="130"/>
    </row>
    <row r="72" spans="1:10" ht="15.75" x14ac:dyDescent="0.25">
      <c r="A72" s="162">
        <v>68</v>
      </c>
      <c r="B72" s="64"/>
      <c r="C72" s="64"/>
      <c r="D72" s="64"/>
      <c r="E72" s="64"/>
      <c r="F72" s="64"/>
      <c r="G72" s="64"/>
      <c r="H72" s="64"/>
      <c r="I72" s="64"/>
      <c r="J72" s="64"/>
    </row>
    <row r="73" spans="1:10" ht="15.75" x14ac:dyDescent="0.25">
      <c r="A73" s="162">
        <v>69</v>
      </c>
      <c r="B73" s="64"/>
      <c r="C73" s="64"/>
      <c r="D73" s="64"/>
      <c r="E73" s="64"/>
      <c r="F73" s="64"/>
      <c r="G73" s="64"/>
      <c r="H73" s="64"/>
      <c r="I73" s="64"/>
      <c r="J73" s="64"/>
    </row>
    <row r="74" spans="1:10" ht="15.75" x14ac:dyDescent="0.25">
      <c r="A74" s="162">
        <v>70</v>
      </c>
      <c r="B74" s="64"/>
      <c r="C74" s="64"/>
      <c r="D74" s="64"/>
      <c r="E74" s="64"/>
      <c r="F74" s="64"/>
      <c r="G74" s="64"/>
      <c r="H74" s="64"/>
      <c r="I74" s="64"/>
      <c r="J74" s="64"/>
    </row>
    <row r="75" spans="1:10" ht="15.75" x14ac:dyDescent="0.25">
      <c r="A75" s="162">
        <v>71</v>
      </c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5.75" x14ac:dyDescent="0.25">
      <c r="A76" s="162">
        <v>72</v>
      </c>
      <c r="B76" s="64"/>
      <c r="C76" s="64"/>
      <c r="D76" s="64"/>
      <c r="E76" s="64"/>
      <c r="F76" s="64"/>
      <c r="G76" s="64"/>
      <c r="H76" s="64"/>
      <c r="I76" s="64"/>
      <c r="J76" s="64"/>
    </row>
    <row r="77" spans="1:10" ht="15.75" x14ac:dyDescent="0.25">
      <c r="A77" s="162">
        <v>73</v>
      </c>
      <c r="B77" s="64"/>
      <c r="C77" s="64"/>
      <c r="D77" s="64"/>
      <c r="E77" s="64"/>
      <c r="F77" s="64"/>
      <c r="G77" s="64"/>
      <c r="H77" s="64"/>
      <c r="I77" s="64"/>
      <c r="J77" s="64"/>
    </row>
    <row r="78" spans="1:10" ht="15.75" x14ac:dyDescent="0.25">
      <c r="A78" s="162">
        <v>74</v>
      </c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5.75" x14ac:dyDescent="0.25">
      <c r="A79" s="162">
        <v>75</v>
      </c>
      <c r="B79" s="64"/>
      <c r="C79" s="64"/>
      <c r="D79" s="64"/>
      <c r="E79" s="64"/>
      <c r="F79" s="64"/>
      <c r="G79" s="64"/>
      <c r="H79" s="64"/>
      <c r="I79" s="64"/>
      <c r="J79" s="64"/>
    </row>
    <row r="80" spans="1:10" ht="15.75" x14ac:dyDescent="0.25">
      <c r="A80" s="162">
        <v>76</v>
      </c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12.5" x14ac:dyDescent="0.25">
      <c r="A81" s="163">
        <v>77</v>
      </c>
      <c r="B81" s="130" t="s">
        <v>246</v>
      </c>
      <c r="C81" s="130">
        <f>SUM(C82:C89)</f>
        <v>0</v>
      </c>
      <c r="D81" s="130">
        <f>SUM(D82:D90)</f>
        <v>0</v>
      </c>
      <c r="E81" s="130"/>
      <c r="F81" s="130"/>
      <c r="G81" s="130">
        <f>SUM(G82:G90)</f>
        <v>0</v>
      </c>
      <c r="H81" s="130">
        <f>SUM(H82:H90)</f>
        <v>0</v>
      </c>
      <c r="I81" s="130"/>
      <c r="J81" s="130"/>
    </row>
    <row r="82" spans="1:10" ht="15.75" x14ac:dyDescent="0.25">
      <c r="A82" s="162">
        <v>78</v>
      </c>
      <c r="B82" s="64"/>
      <c r="C82" s="64"/>
      <c r="D82" s="64"/>
      <c r="E82" s="64"/>
      <c r="F82" s="64"/>
      <c r="G82" s="64"/>
      <c r="H82" s="64"/>
      <c r="I82" s="64"/>
      <c r="J82" s="64"/>
    </row>
    <row r="83" spans="1:10" ht="15.75" x14ac:dyDescent="0.25">
      <c r="A83" s="162">
        <v>79</v>
      </c>
      <c r="B83" s="64"/>
      <c r="C83" s="64"/>
      <c r="D83" s="64"/>
      <c r="E83" s="64"/>
      <c r="F83" s="64"/>
      <c r="G83" s="64"/>
      <c r="H83" s="64"/>
      <c r="I83" s="64"/>
      <c r="J83" s="64"/>
    </row>
    <row r="84" spans="1:10" ht="15.75" x14ac:dyDescent="0.25">
      <c r="A84" s="162">
        <v>80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0" ht="15.75" x14ac:dyDescent="0.25">
      <c r="A85" s="162">
        <v>81</v>
      </c>
      <c r="B85" s="64"/>
      <c r="C85" s="64"/>
      <c r="D85" s="64"/>
      <c r="E85" s="64"/>
      <c r="F85" s="64"/>
      <c r="G85" s="64"/>
      <c r="H85" s="64"/>
      <c r="I85" s="64"/>
      <c r="J85" s="64"/>
    </row>
    <row r="86" spans="1:10" ht="15.75" x14ac:dyDescent="0.25">
      <c r="A86" s="162">
        <v>82</v>
      </c>
      <c r="B86" s="64"/>
      <c r="C86" s="64"/>
      <c r="D86" s="64"/>
      <c r="E86" s="64"/>
      <c r="F86" s="64"/>
      <c r="G86" s="64"/>
      <c r="H86" s="64"/>
      <c r="I86" s="64"/>
      <c r="J86" s="64"/>
    </row>
    <row r="87" spans="1:10" ht="15.75" x14ac:dyDescent="0.25">
      <c r="A87" s="162">
        <v>83</v>
      </c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5.75" x14ac:dyDescent="0.25">
      <c r="A88" s="162">
        <v>84</v>
      </c>
      <c r="B88" s="64"/>
      <c r="C88" s="64"/>
      <c r="D88" s="64"/>
      <c r="E88" s="64"/>
      <c r="F88" s="64"/>
      <c r="G88" s="64"/>
      <c r="H88" s="64"/>
      <c r="I88" s="64"/>
      <c r="J88" s="64"/>
    </row>
    <row r="89" spans="1:10" ht="15.75" x14ac:dyDescent="0.25">
      <c r="A89" s="162">
        <v>85</v>
      </c>
      <c r="B89" s="64"/>
      <c r="C89" s="64"/>
      <c r="D89" s="64"/>
      <c r="E89" s="64"/>
      <c r="F89" s="64"/>
      <c r="G89" s="64"/>
      <c r="H89" s="64"/>
      <c r="I89" s="64"/>
      <c r="J89" s="64"/>
    </row>
    <row r="90" spans="1:10" ht="15.75" x14ac:dyDescent="0.25">
      <c r="A90" s="162">
        <v>86</v>
      </c>
      <c r="B90" s="64"/>
      <c r="C90" s="64"/>
      <c r="D90" s="64"/>
      <c r="E90" s="64"/>
      <c r="F90" s="64"/>
      <c r="G90" s="64"/>
      <c r="H90" s="64"/>
      <c r="I90" s="64"/>
      <c r="J90" s="64"/>
    </row>
    <row r="91" spans="1:10" ht="33.75" customHeight="1" x14ac:dyDescent="0.25">
      <c r="A91" s="161">
        <v>87</v>
      </c>
      <c r="B91" s="164" t="s">
        <v>238</v>
      </c>
      <c r="C91" s="164">
        <f>SUM(C4,C18,C31,C41,C51,C61,C71,C81)</f>
        <v>3</v>
      </c>
      <c r="D91" s="164">
        <f>SUM(D4,D18,D31,D41,D51,D61,D71,D81)</f>
        <v>3</v>
      </c>
      <c r="E91" s="164"/>
      <c r="F91" s="164"/>
      <c r="G91" s="164">
        <f>SUM(G4,G18,G31,G41,G51,G61,G71,G81)</f>
        <v>820</v>
      </c>
      <c r="H91" s="164">
        <f>SUM(H4,H18,H31,H41,H51,H61,H71,H81)</f>
        <v>920</v>
      </c>
      <c r="I91" s="161"/>
      <c r="J91" s="161"/>
    </row>
  </sheetData>
  <mergeCells count="8">
    <mergeCell ref="I2:I3"/>
    <mergeCell ref="J2:J3"/>
    <mergeCell ref="A2:A3"/>
    <mergeCell ref="B2:B3"/>
    <mergeCell ref="C2:D2"/>
    <mergeCell ref="E2:E3"/>
    <mergeCell ref="F2:F3"/>
    <mergeCell ref="G2:H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G5" sqref="G5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67" t="s">
        <v>129</v>
      </c>
      <c r="B1" s="167"/>
      <c r="C1" s="167"/>
      <c r="D1" s="167"/>
    </row>
    <row r="2" spans="1:4" ht="94.5" customHeight="1" x14ac:dyDescent="0.25">
      <c r="A2" s="131" t="s">
        <v>131</v>
      </c>
      <c r="B2" s="165" t="s">
        <v>247</v>
      </c>
      <c r="C2" s="165" t="s">
        <v>248</v>
      </c>
      <c r="D2" s="165" t="s">
        <v>202</v>
      </c>
    </row>
    <row r="3" spans="1:4" ht="37.5" customHeight="1" x14ac:dyDescent="0.25">
      <c r="A3" s="123" t="s">
        <v>60</v>
      </c>
      <c r="B3" s="123">
        <v>127</v>
      </c>
      <c r="C3" s="132">
        <v>127</v>
      </c>
      <c r="D3" s="132">
        <v>7927</v>
      </c>
    </row>
    <row r="4" spans="1:4" ht="37.5" customHeight="1" x14ac:dyDescent="0.25">
      <c r="A4" s="123" t="s">
        <v>61</v>
      </c>
      <c r="B4" s="123">
        <v>126</v>
      </c>
      <c r="C4" s="132">
        <v>126</v>
      </c>
      <c r="D4" s="132">
        <v>5332</v>
      </c>
    </row>
    <row r="5" spans="1:4" ht="37.5" customHeight="1" x14ac:dyDescent="0.25">
      <c r="A5" s="123" t="s">
        <v>69</v>
      </c>
      <c r="B5" s="123">
        <v>22</v>
      </c>
      <c r="C5" s="132">
        <v>22</v>
      </c>
      <c r="D5" s="132">
        <v>1203</v>
      </c>
    </row>
    <row r="6" spans="1:4" ht="37.5" customHeight="1" x14ac:dyDescent="0.25">
      <c r="A6" s="123" t="s">
        <v>70</v>
      </c>
      <c r="B6" s="123">
        <v>0</v>
      </c>
      <c r="C6" s="132">
        <v>0</v>
      </c>
      <c r="D6" s="132">
        <v>0</v>
      </c>
    </row>
    <row r="7" spans="1:4" ht="37.5" customHeight="1" x14ac:dyDescent="0.25">
      <c r="A7" s="123" t="s">
        <v>71</v>
      </c>
      <c r="B7" s="123">
        <v>52</v>
      </c>
      <c r="C7" s="132">
        <v>52</v>
      </c>
      <c r="D7" s="132">
        <v>3194</v>
      </c>
    </row>
    <row r="8" spans="1:4" ht="37.5" customHeight="1" x14ac:dyDescent="0.25">
      <c r="A8" s="123" t="s">
        <v>72</v>
      </c>
      <c r="B8" s="123">
        <v>12</v>
      </c>
      <c r="C8" s="132">
        <v>12</v>
      </c>
      <c r="D8" s="132">
        <v>480</v>
      </c>
    </row>
    <row r="9" spans="1:4" ht="37.5" customHeight="1" x14ac:dyDescent="0.25">
      <c r="A9" s="166" t="s">
        <v>91</v>
      </c>
      <c r="B9" s="170">
        <f>SUM(B3:B8)</f>
        <v>339</v>
      </c>
      <c r="C9" s="38">
        <f>SUM(C3:C8)</f>
        <v>339</v>
      </c>
      <c r="D9" s="38">
        <f>SUM(D3:D8)</f>
        <v>18136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63" t="s">
        <v>222</v>
      </c>
      <c r="B1" s="363"/>
      <c r="C1" s="363"/>
      <c r="D1" s="363"/>
      <c r="E1" s="363"/>
    </row>
    <row r="2" spans="1:5" ht="75" customHeight="1" x14ac:dyDescent="0.25">
      <c r="A2" s="27" t="s">
        <v>62</v>
      </c>
      <c r="B2" s="27" t="s">
        <v>130</v>
      </c>
      <c r="C2" s="27" t="s">
        <v>94</v>
      </c>
      <c r="D2" s="244" t="s">
        <v>285</v>
      </c>
      <c r="E2" s="243" t="s">
        <v>203</v>
      </c>
    </row>
    <row r="3" spans="1:5" ht="18.75" x14ac:dyDescent="0.25">
      <c r="A3" s="219"/>
      <c r="B3" s="220" t="s">
        <v>260</v>
      </c>
      <c r="C3" s="220"/>
      <c r="D3" s="245"/>
      <c r="E3" s="220"/>
    </row>
    <row r="4" spans="1:5" ht="18.75" x14ac:dyDescent="0.3">
      <c r="A4" s="204"/>
      <c r="B4" s="217" t="s">
        <v>263</v>
      </c>
      <c r="C4" s="218"/>
      <c r="D4" s="246"/>
      <c r="E4" s="218"/>
    </row>
    <row r="5" spans="1:5" ht="18.75" x14ac:dyDescent="0.25">
      <c r="A5" s="62">
        <v>1</v>
      </c>
      <c r="B5" s="81"/>
      <c r="C5" s="81"/>
      <c r="D5" s="88"/>
      <c r="E5" s="81"/>
    </row>
    <row r="6" spans="1:5" ht="18.75" x14ac:dyDescent="0.25">
      <c r="A6" s="62">
        <v>2</v>
      </c>
      <c r="B6" s="213"/>
      <c r="C6" s="213"/>
      <c r="D6" s="88"/>
      <c r="E6" s="81"/>
    </row>
    <row r="7" spans="1:5" ht="18.75" x14ac:dyDescent="0.25">
      <c r="A7" s="128">
        <v>3</v>
      </c>
      <c r="B7" s="213"/>
      <c r="C7" s="213"/>
      <c r="D7" s="88"/>
      <c r="E7" s="81"/>
    </row>
    <row r="8" spans="1:5" ht="18.75" x14ac:dyDescent="0.25">
      <c r="A8" s="128">
        <v>4</v>
      </c>
      <c r="B8" s="213"/>
      <c r="C8" s="213"/>
      <c r="D8" s="88"/>
      <c r="E8" s="81"/>
    </row>
    <row r="9" spans="1:5" ht="18.75" x14ac:dyDescent="0.25">
      <c r="A9" s="128">
        <v>5</v>
      </c>
      <c r="B9" s="213"/>
      <c r="C9" s="213"/>
      <c r="D9" s="88"/>
      <c r="E9" s="81"/>
    </row>
    <row r="10" spans="1:5" ht="18.75" x14ac:dyDescent="0.25">
      <c r="A10" s="128">
        <v>6</v>
      </c>
      <c r="B10" s="197"/>
      <c r="C10" s="197"/>
      <c r="D10" s="247"/>
      <c r="E10" s="197"/>
    </row>
    <row r="11" spans="1:5" ht="18.75" x14ac:dyDescent="0.25">
      <c r="A11" s="128">
        <v>7</v>
      </c>
      <c r="B11" s="197"/>
      <c r="C11" s="197"/>
      <c r="D11" s="247"/>
      <c r="E11" s="197"/>
    </row>
    <row r="12" spans="1:5" ht="38.25" customHeight="1" x14ac:dyDescent="0.3">
      <c r="A12" s="204"/>
      <c r="B12" s="217" t="s">
        <v>262</v>
      </c>
      <c r="C12" s="218"/>
      <c r="D12" s="246"/>
      <c r="E12" s="218"/>
    </row>
    <row r="13" spans="1:5" ht="18.75" x14ac:dyDescent="0.25">
      <c r="A13" s="127">
        <v>1</v>
      </c>
      <c r="B13" s="197"/>
      <c r="C13" s="197"/>
      <c r="D13" s="247"/>
      <c r="E13" s="197"/>
    </row>
    <row r="14" spans="1:5" ht="18.75" x14ac:dyDescent="0.25">
      <c r="A14" s="127">
        <v>2</v>
      </c>
      <c r="B14" s="197"/>
      <c r="C14" s="197"/>
      <c r="D14" s="247"/>
      <c r="E14" s="197"/>
    </row>
    <row r="15" spans="1:5" ht="18.75" x14ac:dyDescent="0.25">
      <c r="A15" s="127">
        <v>3</v>
      </c>
      <c r="B15" s="197"/>
      <c r="C15" s="197"/>
      <c r="D15" s="247"/>
      <c r="E15" s="197"/>
    </row>
    <row r="16" spans="1:5" ht="18.75" x14ac:dyDescent="0.25">
      <c r="A16" s="127">
        <v>4</v>
      </c>
      <c r="B16" s="197"/>
      <c r="C16" s="197"/>
      <c r="D16" s="247"/>
      <c r="E16" s="197"/>
    </row>
    <row r="17" spans="1:5" ht="18.75" x14ac:dyDescent="0.25">
      <c r="A17" s="127">
        <v>5</v>
      </c>
      <c r="B17" s="197"/>
      <c r="C17" s="197"/>
      <c r="D17" s="247"/>
      <c r="E17" s="197"/>
    </row>
    <row r="18" spans="1:5" ht="18.75" customHeight="1" x14ac:dyDescent="0.25">
      <c r="A18" s="127">
        <v>6</v>
      </c>
      <c r="B18" s="197"/>
      <c r="C18" s="197"/>
      <c r="D18" s="247"/>
      <c r="E18" s="197"/>
    </row>
    <row r="19" spans="1:5" ht="18.75" x14ac:dyDescent="0.25">
      <c r="A19" s="127">
        <v>7</v>
      </c>
      <c r="B19" s="197"/>
      <c r="C19" s="197"/>
      <c r="D19" s="247"/>
      <c r="E19" s="197"/>
    </row>
    <row r="20" spans="1:5" ht="18.75" x14ac:dyDescent="0.3">
      <c r="A20" s="221"/>
      <c r="B20" s="217" t="s">
        <v>71</v>
      </c>
      <c r="C20" s="218"/>
      <c r="D20" s="246"/>
      <c r="E20" s="218"/>
    </row>
    <row r="21" spans="1:5" ht="18.75" x14ac:dyDescent="0.25">
      <c r="A21" s="62">
        <v>1</v>
      </c>
      <c r="B21" s="215"/>
      <c r="C21" s="215"/>
      <c r="D21" s="88"/>
      <c r="E21" s="81"/>
    </row>
    <row r="22" spans="1:5" ht="18.75" x14ac:dyDescent="0.25">
      <c r="A22" s="128">
        <v>2</v>
      </c>
      <c r="B22" s="215"/>
      <c r="C22" s="215"/>
      <c r="D22" s="88"/>
      <c r="E22" s="81"/>
    </row>
    <row r="23" spans="1:5" ht="18.75" x14ac:dyDescent="0.25">
      <c r="A23" s="128">
        <v>3</v>
      </c>
      <c r="B23" s="215"/>
      <c r="C23" s="215"/>
      <c r="D23" s="88"/>
      <c r="E23" s="81"/>
    </row>
    <row r="24" spans="1:5" ht="18.75" x14ac:dyDescent="0.25">
      <c r="A24" s="128">
        <v>4</v>
      </c>
      <c r="B24" s="215"/>
      <c r="C24" s="215"/>
      <c r="D24" s="88"/>
      <c r="E24" s="81"/>
    </row>
    <row r="25" spans="1:5" ht="18.75" x14ac:dyDescent="0.25">
      <c r="A25" s="128">
        <v>5</v>
      </c>
      <c r="B25" s="215"/>
      <c r="C25" s="215"/>
      <c r="D25" s="88"/>
      <c r="E25" s="81"/>
    </row>
    <row r="26" spans="1:5" ht="18.75" x14ac:dyDescent="0.25">
      <c r="A26" s="128">
        <v>6</v>
      </c>
      <c r="B26" s="81"/>
      <c r="C26" s="81"/>
      <c r="D26" s="88"/>
      <c r="E26" s="81"/>
    </row>
    <row r="27" spans="1:5" ht="18.75" x14ac:dyDescent="0.25">
      <c r="A27" s="128">
        <v>7</v>
      </c>
      <c r="B27" s="81"/>
      <c r="C27" s="81"/>
      <c r="D27" s="88"/>
      <c r="E27" s="81"/>
    </row>
    <row r="28" spans="1:5" ht="37.5" x14ac:dyDescent="0.3">
      <c r="A28" s="204"/>
      <c r="B28" s="223" t="s">
        <v>201</v>
      </c>
      <c r="C28" s="218"/>
      <c r="D28" s="246"/>
      <c r="E28" s="218"/>
    </row>
    <row r="29" spans="1:5" ht="18.75" x14ac:dyDescent="0.3">
      <c r="A29" s="65">
        <v>1</v>
      </c>
      <c r="B29" s="224"/>
      <c r="C29" s="222"/>
      <c r="D29" s="248"/>
      <c r="E29" s="222"/>
    </row>
    <row r="30" spans="1:5" ht="18.75" x14ac:dyDescent="0.3">
      <c r="A30" s="65">
        <v>2</v>
      </c>
      <c r="B30" s="224"/>
      <c r="C30" s="222"/>
      <c r="D30" s="248"/>
      <c r="E30" s="222"/>
    </row>
    <row r="31" spans="1:5" ht="18.75" x14ac:dyDescent="0.25">
      <c r="A31" s="62">
        <v>3</v>
      </c>
      <c r="B31" s="81"/>
      <c r="C31" s="81"/>
      <c r="D31" s="88"/>
      <c r="E31" s="81"/>
    </row>
    <row r="32" spans="1:5" ht="18.75" x14ac:dyDescent="0.25">
      <c r="A32" s="62">
        <v>4</v>
      </c>
      <c r="B32" s="81"/>
      <c r="C32" s="81"/>
      <c r="D32" s="88"/>
      <c r="E32" s="81"/>
    </row>
    <row r="33" spans="1:5" ht="18.75" x14ac:dyDescent="0.25">
      <c r="A33" s="219"/>
      <c r="B33" s="220" t="s">
        <v>259</v>
      </c>
      <c r="C33" s="220"/>
      <c r="D33" s="245"/>
      <c r="E33" s="220"/>
    </row>
    <row r="34" spans="1:5" ht="18.75" x14ac:dyDescent="0.3">
      <c r="A34" s="204"/>
      <c r="B34" s="217" t="s">
        <v>263</v>
      </c>
      <c r="C34" s="218"/>
      <c r="D34" s="246"/>
      <c r="E34" s="218"/>
    </row>
    <row r="35" spans="1:5" ht="18.75" x14ac:dyDescent="0.25">
      <c r="A35" s="62">
        <v>1</v>
      </c>
      <c r="B35" s="81"/>
      <c r="C35" s="81"/>
      <c r="D35" s="88"/>
      <c r="E35" s="81"/>
    </row>
    <row r="36" spans="1:5" ht="18.75" x14ac:dyDescent="0.25">
      <c r="A36" s="128">
        <v>2</v>
      </c>
      <c r="B36" s="81"/>
      <c r="C36" s="81"/>
      <c r="D36" s="88"/>
      <c r="E36" s="81"/>
    </row>
    <row r="37" spans="1:5" ht="18.75" x14ac:dyDescent="0.25">
      <c r="A37" s="128">
        <v>3</v>
      </c>
      <c r="B37" s="81"/>
      <c r="C37" s="81"/>
      <c r="D37" s="88"/>
      <c r="E37" s="81"/>
    </row>
    <row r="38" spans="1:5" ht="18.75" x14ac:dyDescent="0.25">
      <c r="A38" s="128">
        <v>4</v>
      </c>
      <c r="B38" s="81"/>
      <c r="C38" s="81"/>
      <c r="D38" s="88"/>
      <c r="E38" s="81"/>
    </row>
    <row r="39" spans="1:5" ht="18.75" x14ac:dyDescent="0.25">
      <c r="A39" s="128">
        <v>5</v>
      </c>
      <c r="B39" s="81"/>
      <c r="C39" s="81"/>
      <c r="D39" s="88"/>
      <c r="E39" s="81"/>
    </row>
    <row r="40" spans="1:5" ht="18.75" x14ac:dyDescent="0.25">
      <c r="A40" s="128">
        <v>6</v>
      </c>
      <c r="B40" s="81"/>
      <c r="C40" s="81"/>
      <c r="D40" s="88"/>
      <c r="E40" s="81"/>
    </row>
    <row r="41" spans="1:5" ht="18.75" x14ac:dyDescent="0.25">
      <c r="A41" s="128">
        <v>7</v>
      </c>
      <c r="B41" s="81"/>
      <c r="C41" s="81"/>
      <c r="D41" s="88"/>
      <c r="E41" s="81"/>
    </row>
    <row r="42" spans="1:5" ht="18.75" x14ac:dyDescent="0.3">
      <c r="A42" s="204"/>
      <c r="B42" s="217" t="s">
        <v>262</v>
      </c>
      <c r="C42" s="218"/>
      <c r="D42" s="246"/>
      <c r="E42" s="218"/>
    </row>
    <row r="43" spans="1:5" ht="18.75" x14ac:dyDescent="0.25">
      <c r="A43" s="62">
        <v>1</v>
      </c>
      <c r="B43" s="81"/>
      <c r="C43" s="81"/>
      <c r="D43" s="88"/>
      <c r="E43" s="81"/>
    </row>
    <row r="44" spans="1:5" ht="18.75" x14ac:dyDescent="0.25">
      <c r="A44" s="128">
        <v>2</v>
      </c>
      <c r="B44" s="81"/>
      <c r="C44" s="81"/>
      <c r="D44" s="88"/>
      <c r="E44" s="81"/>
    </row>
    <row r="45" spans="1:5" ht="18.75" x14ac:dyDescent="0.25">
      <c r="A45" s="128">
        <v>3</v>
      </c>
      <c r="B45" s="81"/>
      <c r="C45" s="81"/>
      <c r="D45" s="88"/>
      <c r="E45" s="81"/>
    </row>
    <row r="46" spans="1:5" ht="18.75" x14ac:dyDescent="0.25">
      <c r="A46" s="128">
        <v>4</v>
      </c>
      <c r="B46" s="81"/>
      <c r="C46" s="81"/>
      <c r="D46" s="88"/>
      <c r="E46" s="81"/>
    </row>
    <row r="47" spans="1:5" ht="18.75" x14ac:dyDescent="0.25">
      <c r="A47" s="128">
        <v>5</v>
      </c>
      <c r="B47" s="81"/>
      <c r="C47" s="81"/>
      <c r="D47" s="88"/>
      <c r="E47" s="81"/>
    </row>
    <row r="48" spans="1:5" ht="18.75" x14ac:dyDescent="0.25">
      <c r="A48" s="128">
        <v>6</v>
      </c>
      <c r="B48" s="81"/>
      <c r="C48" s="81"/>
      <c r="D48" s="88"/>
      <c r="E48" s="81"/>
    </row>
    <row r="49" spans="1:5" ht="18.75" x14ac:dyDescent="0.25">
      <c r="A49" s="128">
        <v>7</v>
      </c>
      <c r="B49" s="81"/>
      <c r="C49" s="81"/>
      <c r="D49" s="88"/>
      <c r="E49" s="81"/>
    </row>
    <row r="50" spans="1:5" ht="18.75" x14ac:dyDescent="0.3">
      <c r="A50" s="204"/>
      <c r="B50" s="217" t="s">
        <v>71</v>
      </c>
      <c r="C50" s="218"/>
      <c r="D50" s="246"/>
      <c r="E50" s="218"/>
    </row>
    <row r="51" spans="1:5" ht="18.75" x14ac:dyDescent="0.25">
      <c r="A51" s="62">
        <v>1</v>
      </c>
      <c r="B51" s="81"/>
      <c r="C51" s="81"/>
      <c r="D51" s="88"/>
      <c r="E51" s="81"/>
    </row>
    <row r="52" spans="1:5" ht="18.75" x14ac:dyDescent="0.25">
      <c r="A52" s="128">
        <v>2</v>
      </c>
      <c r="B52" s="81"/>
      <c r="C52" s="81"/>
      <c r="D52" s="88"/>
      <c r="E52" s="81"/>
    </row>
    <row r="53" spans="1:5" ht="18.75" x14ac:dyDescent="0.25">
      <c r="A53" s="128">
        <v>3</v>
      </c>
      <c r="B53" s="81"/>
      <c r="C53" s="81"/>
      <c r="D53" s="88"/>
      <c r="E53" s="81"/>
    </row>
    <row r="54" spans="1:5" ht="18.75" x14ac:dyDescent="0.25">
      <c r="A54" s="128">
        <v>4</v>
      </c>
      <c r="B54" s="81"/>
      <c r="C54" s="81"/>
      <c r="D54" s="88"/>
      <c r="E54" s="81"/>
    </row>
    <row r="55" spans="1:5" ht="18.75" x14ac:dyDescent="0.25">
      <c r="A55" s="128">
        <v>5</v>
      </c>
      <c r="B55" s="81"/>
      <c r="C55" s="81"/>
      <c r="D55" s="88"/>
      <c r="E55" s="81"/>
    </row>
    <row r="56" spans="1:5" ht="18.75" x14ac:dyDescent="0.25">
      <c r="A56" s="128">
        <v>6</v>
      </c>
      <c r="B56" s="81"/>
      <c r="C56" s="81"/>
      <c r="D56" s="88"/>
      <c r="E56" s="81"/>
    </row>
    <row r="57" spans="1:5" ht="37.5" x14ac:dyDescent="0.3">
      <c r="A57" s="204"/>
      <c r="B57" s="223" t="s">
        <v>201</v>
      </c>
      <c r="C57" s="218"/>
      <c r="D57" s="246"/>
      <c r="E57" s="218"/>
    </row>
    <row r="58" spans="1:5" ht="18.75" x14ac:dyDescent="0.25">
      <c r="A58" s="62">
        <v>1</v>
      </c>
      <c r="B58" s="81"/>
      <c r="C58" s="81"/>
      <c r="D58" s="88"/>
      <c r="E58" s="81"/>
    </row>
    <row r="59" spans="1:5" ht="18.75" x14ac:dyDescent="0.25">
      <c r="A59" s="128">
        <v>2</v>
      </c>
      <c r="B59" s="81"/>
      <c r="C59" s="81"/>
      <c r="D59" s="88"/>
      <c r="E59" s="81"/>
    </row>
    <row r="60" spans="1:5" ht="18.75" x14ac:dyDescent="0.25">
      <c r="A60" s="62">
        <v>3</v>
      </c>
      <c r="B60" s="81"/>
      <c r="C60" s="81"/>
      <c r="D60" s="88"/>
      <c r="E60" s="81"/>
    </row>
    <row r="61" spans="1:5" ht="18.75" x14ac:dyDescent="0.25">
      <c r="A61" s="219"/>
      <c r="B61" s="220" t="s">
        <v>261</v>
      </c>
      <c r="C61" s="220"/>
      <c r="D61" s="245"/>
      <c r="E61" s="220"/>
    </row>
    <row r="62" spans="1:5" ht="18.75" x14ac:dyDescent="0.3">
      <c r="A62" s="204"/>
      <c r="B62" s="217" t="s">
        <v>263</v>
      </c>
      <c r="C62" s="218"/>
      <c r="D62" s="246"/>
      <c r="E62" s="218"/>
    </row>
    <row r="63" spans="1:5" ht="18.75" x14ac:dyDescent="0.25">
      <c r="A63" s="62">
        <v>1</v>
      </c>
      <c r="B63" s="81"/>
      <c r="C63" s="81"/>
      <c r="D63" s="88"/>
      <c r="E63" s="81"/>
    </row>
    <row r="64" spans="1:5" ht="18.75" x14ac:dyDescent="0.25">
      <c r="A64" s="128">
        <v>2</v>
      </c>
      <c r="B64" s="81"/>
      <c r="C64" s="81"/>
      <c r="D64" s="88"/>
      <c r="E64" s="81"/>
    </row>
    <row r="65" spans="1:5" ht="18.75" x14ac:dyDescent="0.25">
      <c r="A65" s="128">
        <v>3</v>
      </c>
      <c r="B65" s="81"/>
      <c r="C65" s="81"/>
      <c r="D65" s="88"/>
      <c r="E65" s="81"/>
    </row>
    <row r="66" spans="1:5" ht="18.75" x14ac:dyDescent="0.25">
      <c r="A66" s="128">
        <v>4</v>
      </c>
      <c r="B66" s="81"/>
      <c r="C66" s="81"/>
      <c r="D66" s="88"/>
      <c r="E66" s="81"/>
    </row>
    <row r="67" spans="1:5" ht="18.75" x14ac:dyDescent="0.25">
      <c r="A67" s="128">
        <v>5</v>
      </c>
      <c r="B67" s="81"/>
      <c r="C67" s="81"/>
      <c r="D67" s="88"/>
      <c r="E67" s="81"/>
    </row>
    <row r="68" spans="1:5" ht="18.75" x14ac:dyDescent="0.25">
      <c r="A68" s="128">
        <v>6</v>
      </c>
      <c r="B68" s="81"/>
      <c r="C68" s="81"/>
      <c r="D68" s="88"/>
      <c r="E68" s="81"/>
    </row>
    <row r="69" spans="1:5" ht="18.75" x14ac:dyDescent="0.25">
      <c r="A69" s="128">
        <v>7</v>
      </c>
      <c r="B69" s="81"/>
      <c r="C69" s="81"/>
      <c r="D69" s="88"/>
      <c r="E69" s="81"/>
    </row>
    <row r="70" spans="1:5" ht="18.75" x14ac:dyDescent="0.3">
      <c r="A70" s="204"/>
      <c r="B70" s="217" t="s">
        <v>262</v>
      </c>
      <c r="C70" s="218"/>
      <c r="D70" s="246"/>
      <c r="E70" s="218"/>
    </row>
    <row r="71" spans="1:5" ht="18.75" x14ac:dyDescent="0.25">
      <c r="A71" s="62">
        <v>1</v>
      </c>
      <c r="B71" s="81"/>
      <c r="C71" s="81"/>
      <c r="D71" s="88"/>
      <c r="E71" s="81"/>
    </row>
    <row r="72" spans="1:5" ht="18.75" x14ac:dyDescent="0.25">
      <c r="A72" s="128">
        <v>2</v>
      </c>
      <c r="B72" s="81"/>
      <c r="C72" s="81"/>
      <c r="D72" s="88"/>
      <c r="E72" s="81"/>
    </row>
    <row r="73" spans="1:5" ht="18.75" x14ac:dyDescent="0.25">
      <c r="A73" s="128">
        <v>3</v>
      </c>
      <c r="B73" s="81"/>
      <c r="C73" s="81"/>
      <c r="D73" s="88"/>
      <c r="E73" s="81"/>
    </row>
    <row r="74" spans="1:5" ht="18.75" x14ac:dyDescent="0.25">
      <c r="A74" s="128">
        <v>4</v>
      </c>
      <c r="B74" s="81"/>
      <c r="C74" s="81"/>
      <c r="D74" s="88"/>
      <c r="E74" s="81"/>
    </row>
    <row r="75" spans="1:5" ht="18.75" x14ac:dyDescent="0.25">
      <c r="A75" s="128">
        <v>5</v>
      </c>
      <c r="B75" s="81"/>
      <c r="C75" s="81"/>
      <c r="D75" s="88"/>
      <c r="E75" s="81"/>
    </row>
    <row r="76" spans="1:5" ht="18.75" x14ac:dyDescent="0.3">
      <c r="A76" s="204"/>
      <c r="B76" s="217" t="s">
        <v>71</v>
      </c>
      <c r="C76" s="218"/>
      <c r="D76" s="246"/>
      <c r="E76" s="218"/>
    </row>
    <row r="77" spans="1:5" ht="18.75" x14ac:dyDescent="0.3">
      <c r="A77" s="65">
        <v>1</v>
      </c>
      <c r="B77" s="66"/>
      <c r="C77" s="222"/>
      <c r="D77" s="248"/>
      <c r="E77" s="222"/>
    </row>
    <row r="78" spans="1:5" ht="18.75" x14ac:dyDescent="0.3">
      <c r="A78" s="65">
        <v>2</v>
      </c>
      <c r="B78" s="66"/>
      <c r="C78" s="222"/>
      <c r="D78" s="248"/>
      <c r="E78" s="222"/>
    </row>
    <row r="79" spans="1:5" ht="18.75" x14ac:dyDescent="0.3">
      <c r="A79" s="65">
        <v>3</v>
      </c>
      <c r="B79" s="66"/>
      <c r="C79" s="222"/>
      <c r="D79" s="248"/>
      <c r="E79" s="222"/>
    </row>
    <row r="80" spans="1:5" ht="18.75" x14ac:dyDescent="0.3">
      <c r="A80" s="65">
        <v>4</v>
      </c>
      <c r="B80" s="66"/>
      <c r="C80" s="222"/>
      <c r="D80" s="248"/>
      <c r="E80" s="222"/>
    </row>
    <row r="81" spans="1:5" ht="37.5" x14ac:dyDescent="0.3">
      <c r="A81" s="204"/>
      <c r="B81" s="223" t="s">
        <v>201</v>
      </c>
      <c r="C81" s="218"/>
      <c r="D81" s="246"/>
      <c r="E81" s="218"/>
    </row>
    <row r="82" spans="1:5" ht="18.75" x14ac:dyDescent="0.3">
      <c r="A82" s="65">
        <v>1</v>
      </c>
      <c r="B82" s="66"/>
      <c r="C82" s="222"/>
      <c r="D82" s="248"/>
      <c r="E82" s="222"/>
    </row>
    <row r="83" spans="1:5" ht="18.75" x14ac:dyDescent="0.25">
      <c r="A83" s="65">
        <v>2</v>
      </c>
      <c r="B83" s="103"/>
      <c r="C83" s="103"/>
      <c r="D83" s="249"/>
      <c r="E83" s="103"/>
    </row>
    <row r="84" spans="1:5" ht="18.75" x14ac:dyDescent="0.25">
      <c r="A84" s="219"/>
      <c r="B84" s="220" t="s">
        <v>256</v>
      </c>
      <c r="C84" s="220"/>
      <c r="D84" s="245"/>
      <c r="E84" s="220"/>
    </row>
    <row r="85" spans="1:5" ht="18.75" x14ac:dyDescent="0.3">
      <c r="A85" s="204"/>
      <c r="B85" s="217" t="s">
        <v>263</v>
      </c>
      <c r="C85" s="218"/>
      <c r="D85" s="246"/>
      <c r="E85" s="218"/>
    </row>
    <row r="86" spans="1:5" ht="18.75" x14ac:dyDescent="0.25">
      <c r="A86" s="128">
        <v>1</v>
      </c>
      <c r="B86" s="81"/>
      <c r="C86" s="81"/>
      <c r="D86" s="88"/>
      <c r="E86" s="81"/>
    </row>
    <row r="87" spans="1:5" ht="18.75" x14ac:dyDescent="0.25">
      <c r="A87" s="128">
        <v>2</v>
      </c>
      <c r="B87" s="81"/>
      <c r="C87" s="81"/>
      <c r="D87" s="88"/>
      <c r="E87" s="81"/>
    </row>
    <row r="88" spans="1:5" ht="18.75" x14ac:dyDescent="0.25">
      <c r="A88" s="128">
        <v>3</v>
      </c>
      <c r="B88" s="81"/>
      <c r="C88" s="81"/>
      <c r="D88" s="88"/>
      <c r="E88" s="81"/>
    </row>
    <row r="89" spans="1:5" ht="18.75" x14ac:dyDescent="0.25">
      <c r="A89" s="128">
        <v>4</v>
      </c>
      <c r="B89" s="81"/>
      <c r="C89" s="81"/>
      <c r="D89" s="88"/>
      <c r="E89" s="81"/>
    </row>
    <row r="90" spans="1:5" ht="18.75" x14ac:dyDescent="0.25">
      <c r="A90" s="128">
        <v>5</v>
      </c>
      <c r="B90" s="81"/>
      <c r="C90" s="81"/>
      <c r="D90" s="88"/>
      <c r="E90" s="81"/>
    </row>
    <row r="91" spans="1:5" ht="18.75" x14ac:dyDescent="0.25">
      <c r="A91" s="128">
        <v>6</v>
      </c>
      <c r="B91" s="81"/>
      <c r="C91" s="81"/>
      <c r="D91" s="88"/>
      <c r="E91" s="81"/>
    </row>
    <row r="92" spans="1:5" ht="18.75" x14ac:dyDescent="0.3">
      <c r="A92" s="204"/>
      <c r="B92" s="217" t="s">
        <v>262</v>
      </c>
      <c r="C92" s="218"/>
      <c r="D92" s="246"/>
      <c r="E92" s="218"/>
    </row>
    <row r="93" spans="1:5" ht="18.75" x14ac:dyDescent="0.25">
      <c r="A93" s="128">
        <v>1</v>
      </c>
      <c r="B93" s="81"/>
      <c r="C93" s="81"/>
      <c r="D93" s="88"/>
      <c r="E93" s="81"/>
    </row>
    <row r="94" spans="1:5" ht="18.75" x14ac:dyDescent="0.25">
      <c r="A94" s="128">
        <v>2</v>
      </c>
      <c r="B94" s="81"/>
      <c r="C94" s="81"/>
      <c r="D94" s="88"/>
      <c r="E94" s="81"/>
    </row>
    <row r="95" spans="1:5" ht="18.75" x14ac:dyDescent="0.25">
      <c r="A95" s="128">
        <v>3</v>
      </c>
      <c r="B95" s="81"/>
      <c r="C95" s="81"/>
      <c r="D95" s="88"/>
      <c r="E95" s="81"/>
    </row>
    <row r="96" spans="1:5" ht="18.75" x14ac:dyDescent="0.25">
      <c r="A96" s="128">
        <v>4</v>
      </c>
      <c r="B96" s="81"/>
      <c r="C96" s="81"/>
      <c r="D96" s="88"/>
      <c r="E96" s="81"/>
    </row>
    <row r="97" spans="1:5" ht="18.75" x14ac:dyDescent="0.25">
      <c r="A97" s="128">
        <v>5</v>
      </c>
      <c r="B97" s="81"/>
      <c r="C97" s="81"/>
      <c r="D97" s="88"/>
      <c r="E97" s="81"/>
    </row>
    <row r="98" spans="1:5" ht="18.75" x14ac:dyDescent="0.25">
      <c r="A98" s="128">
        <v>6</v>
      </c>
      <c r="B98" s="81"/>
      <c r="C98" s="81"/>
      <c r="D98" s="88"/>
      <c r="E98" s="81"/>
    </row>
    <row r="99" spans="1:5" ht="18.75" x14ac:dyDescent="0.25">
      <c r="A99" s="128">
        <v>7</v>
      </c>
      <c r="B99" s="81"/>
      <c r="C99" s="81"/>
      <c r="D99" s="88"/>
      <c r="E99" s="81"/>
    </row>
    <row r="100" spans="1:5" ht="18.75" x14ac:dyDescent="0.3">
      <c r="A100" s="204"/>
      <c r="B100" s="217" t="s">
        <v>71</v>
      </c>
      <c r="C100" s="218"/>
      <c r="D100" s="246"/>
      <c r="E100" s="218"/>
    </row>
    <row r="101" spans="1:5" ht="18.75" x14ac:dyDescent="0.3">
      <c r="A101" s="65">
        <v>1</v>
      </c>
      <c r="B101" s="66"/>
      <c r="C101" s="222"/>
      <c r="D101" s="248"/>
      <c r="E101" s="222"/>
    </row>
    <row r="102" spans="1:5" ht="18.75" x14ac:dyDescent="0.3">
      <c r="A102" s="65">
        <v>2</v>
      </c>
      <c r="B102" s="66"/>
      <c r="C102" s="222"/>
      <c r="D102" s="248"/>
      <c r="E102" s="222"/>
    </row>
    <row r="103" spans="1:5" ht="18.75" x14ac:dyDescent="0.3">
      <c r="A103" s="65">
        <v>3</v>
      </c>
      <c r="B103" s="66"/>
      <c r="C103" s="222"/>
      <c r="D103" s="248"/>
      <c r="E103" s="222"/>
    </row>
    <row r="104" spans="1:5" ht="18.75" x14ac:dyDescent="0.3">
      <c r="A104" s="65">
        <v>4</v>
      </c>
      <c r="B104" s="66"/>
      <c r="C104" s="222"/>
      <c r="D104" s="248"/>
      <c r="E104" s="222"/>
    </row>
    <row r="105" spans="1:5" ht="18.75" x14ac:dyDescent="0.3">
      <c r="A105" s="65">
        <v>5</v>
      </c>
      <c r="B105" s="66"/>
      <c r="C105" s="222"/>
      <c r="D105" s="248"/>
      <c r="E105" s="222"/>
    </row>
    <row r="106" spans="1:5" ht="18.75" x14ac:dyDescent="0.3">
      <c r="A106" s="65">
        <v>6</v>
      </c>
      <c r="B106" s="66"/>
      <c r="C106" s="222"/>
      <c r="D106" s="248"/>
      <c r="E106" s="222"/>
    </row>
    <row r="107" spans="1:5" ht="18.75" x14ac:dyDescent="0.3">
      <c r="A107" s="65">
        <v>7</v>
      </c>
      <c r="B107" s="66"/>
      <c r="C107" s="222"/>
      <c r="D107" s="248"/>
      <c r="E107" s="222"/>
    </row>
    <row r="108" spans="1:5" ht="18.75" x14ac:dyDescent="0.3">
      <c r="A108" s="65">
        <v>8</v>
      </c>
      <c r="B108" s="66"/>
      <c r="C108" s="222"/>
      <c r="D108" s="248"/>
      <c r="E108" s="222"/>
    </row>
    <row r="109" spans="1:5" ht="18.75" x14ac:dyDescent="0.3">
      <c r="A109" s="65">
        <v>9</v>
      </c>
      <c r="B109" s="66"/>
      <c r="C109" s="222"/>
      <c r="D109" s="248"/>
      <c r="E109" s="222"/>
    </row>
    <row r="110" spans="1:5" ht="18.75" x14ac:dyDescent="0.3">
      <c r="A110" s="65">
        <v>10</v>
      </c>
      <c r="B110" s="66"/>
      <c r="C110" s="222"/>
      <c r="D110" s="248"/>
      <c r="E110" s="222"/>
    </row>
    <row r="111" spans="1:5" ht="37.5" x14ac:dyDescent="0.3">
      <c r="A111" s="204"/>
      <c r="B111" s="223" t="s">
        <v>201</v>
      </c>
      <c r="C111" s="218"/>
      <c r="D111" s="246"/>
      <c r="E111" s="218"/>
    </row>
    <row r="112" spans="1:5" ht="18.75" x14ac:dyDescent="0.3">
      <c r="A112" s="65">
        <v>1</v>
      </c>
      <c r="B112" s="66"/>
      <c r="C112" s="222"/>
      <c r="D112" s="248"/>
      <c r="E112" s="222"/>
    </row>
    <row r="113" spans="1:5" ht="18.75" x14ac:dyDescent="0.3">
      <c r="A113" s="65">
        <v>2</v>
      </c>
      <c r="B113" s="66"/>
      <c r="C113" s="222"/>
      <c r="D113" s="248"/>
      <c r="E113" s="222"/>
    </row>
    <row r="114" spans="1:5" ht="18.75" x14ac:dyDescent="0.3">
      <c r="A114" s="65">
        <v>3</v>
      </c>
      <c r="B114" s="66"/>
      <c r="C114" s="222"/>
      <c r="D114" s="248"/>
      <c r="E114" s="222"/>
    </row>
    <row r="115" spans="1:5" ht="18.75" x14ac:dyDescent="0.3">
      <c r="A115" s="65">
        <v>4</v>
      </c>
      <c r="B115" s="66"/>
      <c r="C115" s="222"/>
      <c r="D115" s="248"/>
      <c r="E115" s="222"/>
    </row>
    <row r="116" spans="1:5" ht="18.75" x14ac:dyDescent="0.25">
      <c r="A116" s="71"/>
      <c r="B116" s="71"/>
      <c r="C116" s="71"/>
      <c r="D116" s="71"/>
      <c r="E116" s="71"/>
    </row>
    <row r="117" spans="1:5" ht="18.75" x14ac:dyDescent="0.25">
      <c r="A117" s="71"/>
      <c r="B117" s="71"/>
      <c r="C117" s="71"/>
      <c r="D117" s="71"/>
      <c r="E117" s="7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80" zoomScaleNormal="100" zoomScaleSheetLayoutView="80" workbookViewId="0">
      <selection activeCell="B10" sqref="B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64" t="s">
        <v>144</v>
      </c>
      <c r="B1" s="364"/>
      <c r="C1" s="364"/>
      <c r="D1" s="364"/>
      <c r="E1" s="364"/>
    </row>
    <row r="2" spans="1:5" ht="94.5" customHeight="1" x14ac:dyDescent="0.25">
      <c r="A2" s="27" t="s">
        <v>145</v>
      </c>
      <c r="B2" s="27" t="s">
        <v>146</v>
      </c>
      <c r="C2" s="27" t="s">
        <v>147</v>
      </c>
      <c r="D2" s="27" t="s">
        <v>148</v>
      </c>
      <c r="E2" s="27" t="s">
        <v>149</v>
      </c>
    </row>
    <row r="3" spans="1:5" ht="56.25" x14ac:dyDescent="0.3">
      <c r="A3" s="78" t="s">
        <v>150</v>
      </c>
      <c r="B3" s="293">
        <v>0</v>
      </c>
      <c r="C3" s="294">
        <v>25</v>
      </c>
      <c r="D3" s="294">
        <v>0</v>
      </c>
      <c r="E3" s="294">
        <v>0</v>
      </c>
    </row>
    <row r="4" spans="1:5" ht="75" x14ac:dyDescent="0.3">
      <c r="A4" s="78" t="s">
        <v>151</v>
      </c>
      <c r="B4" s="295">
        <v>29</v>
      </c>
      <c r="C4" s="296">
        <v>3</v>
      </c>
      <c r="D4" s="296">
        <v>0</v>
      </c>
      <c r="E4" s="296">
        <v>9</v>
      </c>
    </row>
    <row r="5" spans="1:5" ht="112.5" x14ac:dyDescent="0.3">
      <c r="A5" s="78" t="s">
        <v>228</v>
      </c>
      <c r="B5" s="297">
        <v>20</v>
      </c>
      <c r="C5" s="298">
        <v>0</v>
      </c>
      <c r="D5" s="298">
        <v>0</v>
      </c>
      <c r="E5" s="298">
        <v>3</v>
      </c>
    </row>
    <row r="6" spans="1:5" ht="24" customHeight="1" x14ac:dyDescent="0.3">
      <c r="A6" s="78" t="s">
        <v>229</v>
      </c>
      <c r="B6" s="295">
        <v>4</v>
      </c>
      <c r="C6" s="296">
        <v>0</v>
      </c>
      <c r="D6" s="296">
        <v>0</v>
      </c>
      <c r="E6" s="296">
        <v>2</v>
      </c>
    </row>
    <row r="7" spans="1:5" ht="37.5" x14ac:dyDescent="0.3">
      <c r="A7" s="78" t="s">
        <v>152</v>
      </c>
      <c r="B7" s="295">
        <v>0</v>
      </c>
      <c r="C7" s="296">
        <v>0</v>
      </c>
      <c r="D7" s="296">
        <v>0</v>
      </c>
      <c r="E7" s="296">
        <v>0</v>
      </c>
    </row>
    <row r="8" spans="1:5" ht="56.25" x14ac:dyDescent="0.3">
      <c r="A8" s="78" t="s">
        <v>153</v>
      </c>
      <c r="B8" s="295">
        <v>0</v>
      </c>
      <c r="C8" s="296">
        <v>0</v>
      </c>
      <c r="D8" s="296">
        <v>0</v>
      </c>
      <c r="E8" s="296">
        <v>0</v>
      </c>
    </row>
    <row r="9" spans="1:5" ht="56.25" x14ac:dyDescent="0.3">
      <c r="A9" s="78" t="s">
        <v>154</v>
      </c>
      <c r="B9" s="295">
        <v>1</v>
      </c>
      <c r="C9" s="296">
        <v>0</v>
      </c>
      <c r="D9" s="296">
        <v>0</v>
      </c>
      <c r="E9" s="296">
        <v>0</v>
      </c>
    </row>
    <row r="10" spans="1:5" ht="18.75" x14ac:dyDescent="0.25">
      <c r="A10" s="79" t="s">
        <v>91</v>
      </c>
      <c r="B10" s="299">
        <v>54</v>
      </c>
      <c r="C10" s="300">
        <v>28</v>
      </c>
      <c r="D10" s="300">
        <v>0</v>
      </c>
      <c r="E10" s="300">
        <v>14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view="pageBreakPreview" topLeftCell="A101" zoomScaleNormal="100" zoomScaleSheetLayoutView="100" workbookViewId="0">
      <selection activeCell="G8" sqref="G8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63" t="s">
        <v>155</v>
      </c>
      <c r="B1" s="365"/>
      <c r="C1" s="365"/>
      <c r="D1" s="365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156</v>
      </c>
    </row>
    <row r="3" spans="1:4" ht="18.75" x14ac:dyDescent="0.25">
      <c r="A3" s="226" t="s">
        <v>230</v>
      </c>
      <c r="B3" s="204"/>
      <c r="C3" s="203"/>
      <c r="D3" s="204"/>
    </row>
    <row r="4" spans="1:4" ht="18.75" x14ac:dyDescent="0.25">
      <c r="A4" s="81"/>
      <c r="B4" s="147"/>
      <c r="C4" s="81"/>
      <c r="D4" s="62"/>
    </row>
    <row r="5" spans="1:4" ht="18.75" x14ac:dyDescent="0.25">
      <c r="A5" s="81"/>
      <c r="B5" s="147"/>
      <c r="C5" s="81"/>
      <c r="D5" s="128"/>
    </row>
    <row r="6" spans="1:4" ht="18.75" x14ac:dyDescent="0.25">
      <c r="A6" s="81"/>
      <c r="B6" s="62"/>
      <c r="C6" s="81"/>
      <c r="D6" s="62"/>
    </row>
    <row r="7" spans="1:4" ht="18.75" x14ac:dyDescent="0.25">
      <c r="A7" s="203" t="s">
        <v>124</v>
      </c>
      <c r="B7" s="225"/>
      <c r="C7" s="203"/>
      <c r="D7" s="204"/>
    </row>
    <row r="8" spans="1:4" ht="206.25" x14ac:dyDescent="0.25">
      <c r="A8" s="81" t="s">
        <v>495</v>
      </c>
      <c r="B8" s="128" t="s">
        <v>398</v>
      </c>
      <c r="C8" s="81" t="s">
        <v>496</v>
      </c>
      <c r="D8" s="128" t="s">
        <v>504</v>
      </c>
    </row>
    <row r="9" spans="1:4" ht="300" x14ac:dyDescent="0.25">
      <c r="A9" s="81" t="s">
        <v>497</v>
      </c>
      <c r="B9" s="147" t="s">
        <v>398</v>
      </c>
      <c r="C9" s="81" t="s">
        <v>496</v>
      </c>
      <c r="D9" s="128" t="s">
        <v>508</v>
      </c>
    </row>
    <row r="10" spans="1:4" ht="337.5" x14ac:dyDescent="0.25">
      <c r="A10" s="81" t="s">
        <v>498</v>
      </c>
      <c r="B10" s="147" t="s">
        <v>409</v>
      </c>
      <c r="C10" s="81" t="s">
        <v>499</v>
      </c>
      <c r="D10" s="128" t="s">
        <v>500</v>
      </c>
    </row>
    <row r="11" spans="1:4" ht="93.75" x14ac:dyDescent="0.25">
      <c r="A11" s="81" t="s">
        <v>501</v>
      </c>
      <c r="B11" s="147" t="s">
        <v>404</v>
      </c>
      <c r="C11" s="81" t="s">
        <v>502</v>
      </c>
      <c r="D11" s="128" t="s">
        <v>503</v>
      </c>
    </row>
    <row r="12" spans="1:4" ht="112.5" x14ac:dyDescent="0.25">
      <c r="A12" s="81" t="s">
        <v>505</v>
      </c>
      <c r="B12" s="147">
        <v>43132</v>
      </c>
      <c r="C12" s="81" t="s">
        <v>506</v>
      </c>
      <c r="D12" s="128" t="s">
        <v>507</v>
      </c>
    </row>
    <row r="13" spans="1:4" ht="18.75" x14ac:dyDescent="0.25">
      <c r="A13" s="203" t="s">
        <v>258</v>
      </c>
      <c r="B13" s="225"/>
      <c r="C13" s="203"/>
      <c r="D13" s="204"/>
    </row>
    <row r="14" spans="1:4" ht="168.75" x14ac:dyDescent="0.25">
      <c r="A14" s="81" t="s">
        <v>418</v>
      </c>
      <c r="B14" s="147" t="s">
        <v>419</v>
      </c>
      <c r="C14" s="81" t="s">
        <v>420</v>
      </c>
      <c r="D14" s="128" t="s">
        <v>518</v>
      </c>
    </row>
    <row r="15" spans="1:4" ht="56.25" x14ac:dyDescent="0.25">
      <c r="A15" s="81" t="s">
        <v>421</v>
      </c>
      <c r="B15" s="128" t="s">
        <v>385</v>
      </c>
      <c r="C15" s="81" t="s">
        <v>422</v>
      </c>
      <c r="D15" s="128" t="s">
        <v>423</v>
      </c>
    </row>
    <row r="16" spans="1:4" ht="75" x14ac:dyDescent="0.25">
      <c r="A16" s="81" t="s">
        <v>424</v>
      </c>
      <c r="B16" s="147" t="s">
        <v>425</v>
      </c>
      <c r="C16" s="81" t="s">
        <v>426</v>
      </c>
      <c r="D16" s="128" t="s">
        <v>427</v>
      </c>
    </row>
    <row r="17" spans="1:4" ht="112.5" x14ac:dyDescent="0.25">
      <c r="A17" s="81" t="s">
        <v>514</v>
      </c>
      <c r="B17" s="147">
        <v>43162</v>
      </c>
      <c r="C17" s="81" t="s">
        <v>515</v>
      </c>
      <c r="D17" s="128" t="s">
        <v>516</v>
      </c>
    </row>
    <row r="18" spans="1:4" ht="112.5" x14ac:dyDescent="0.25">
      <c r="A18" s="81" t="s">
        <v>511</v>
      </c>
      <c r="B18" s="147">
        <v>43160</v>
      </c>
      <c r="C18" s="81" t="s">
        <v>512</v>
      </c>
      <c r="D18" s="128" t="s">
        <v>513</v>
      </c>
    </row>
    <row r="19" spans="1:4" ht="187.5" x14ac:dyDescent="0.25">
      <c r="A19" s="81" t="s">
        <v>428</v>
      </c>
      <c r="B19" s="128" t="s">
        <v>395</v>
      </c>
      <c r="C19" s="81" t="s">
        <v>509</v>
      </c>
      <c r="D19" s="128" t="s">
        <v>510</v>
      </c>
    </row>
    <row r="20" spans="1:4" ht="206.25" x14ac:dyDescent="0.25">
      <c r="A20" s="81" t="s">
        <v>429</v>
      </c>
      <c r="B20" s="147" t="s">
        <v>395</v>
      </c>
      <c r="C20" s="81" t="s">
        <v>430</v>
      </c>
      <c r="D20" s="128" t="s">
        <v>517</v>
      </c>
    </row>
    <row r="21" spans="1:4" ht="187.5" x14ac:dyDescent="0.25">
      <c r="A21" s="81" t="s">
        <v>431</v>
      </c>
      <c r="B21" s="128" t="s">
        <v>398</v>
      </c>
      <c r="C21" s="81" t="s">
        <v>432</v>
      </c>
      <c r="D21" s="128" t="s">
        <v>433</v>
      </c>
    </row>
    <row r="22" spans="1:4" ht="56.25" x14ac:dyDescent="0.25">
      <c r="A22" s="81" t="s">
        <v>429</v>
      </c>
      <c r="B22" s="128" t="s">
        <v>398</v>
      </c>
      <c r="C22" s="81" t="s">
        <v>430</v>
      </c>
      <c r="D22" s="128" t="s">
        <v>434</v>
      </c>
    </row>
    <row r="23" spans="1:4" ht="37.5" x14ac:dyDescent="0.25">
      <c r="A23" s="213" t="s">
        <v>435</v>
      </c>
      <c r="B23" s="214" t="s">
        <v>436</v>
      </c>
      <c r="C23" s="213" t="s">
        <v>437</v>
      </c>
      <c r="D23" s="214" t="s">
        <v>438</v>
      </c>
    </row>
    <row r="24" spans="1:4" ht="73.150000000000006" customHeight="1" x14ac:dyDescent="0.25">
      <c r="A24" s="263" t="s">
        <v>439</v>
      </c>
      <c r="B24" s="198" t="s">
        <v>440</v>
      </c>
      <c r="C24" s="227" t="s">
        <v>441</v>
      </c>
      <c r="D24" s="227" t="s">
        <v>442</v>
      </c>
    </row>
    <row r="25" spans="1:4" ht="111" customHeight="1" x14ac:dyDescent="0.25">
      <c r="A25" s="213" t="s">
        <v>443</v>
      </c>
      <c r="B25" s="213" t="s">
        <v>409</v>
      </c>
      <c r="C25" s="213" t="s">
        <v>444</v>
      </c>
      <c r="D25" s="213" t="s">
        <v>522</v>
      </c>
    </row>
    <row r="26" spans="1:4" ht="57" customHeight="1" x14ac:dyDescent="0.25">
      <c r="A26" s="213" t="s">
        <v>445</v>
      </c>
      <c r="B26" s="213" t="s">
        <v>409</v>
      </c>
      <c r="C26" s="213" t="s">
        <v>446</v>
      </c>
      <c r="D26" s="213" t="s">
        <v>447</v>
      </c>
    </row>
    <row r="27" spans="1:4" ht="150.6" customHeight="1" x14ac:dyDescent="0.25">
      <c r="A27" s="213" t="s">
        <v>448</v>
      </c>
      <c r="B27" s="213" t="s">
        <v>409</v>
      </c>
      <c r="C27" s="213" t="s">
        <v>449</v>
      </c>
      <c r="D27" s="213" t="s">
        <v>450</v>
      </c>
    </row>
    <row r="28" spans="1:4" ht="210" customHeight="1" x14ac:dyDescent="0.25">
      <c r="A28" s="213" t="s">
        <v>451</v>
      </c>
      <c r="B28" s="213" t="s">
        <v>409</v>
      </c>
      <c r="C28" s="213" t="s">
        <v>452</v>
      </c>
      <c r="D28" s="213" t="s">
        <v>523</v>
      </c>
    </row>
    <row r="29" spans="1:4" ht="143.44999999999999" customHeight="1" x14ac:dyDescent="0.25">
      <c r="A29" s="213" t="s">
        <v>453</v>
      </c>
      <c r="B29" s="213" t="s">
        <v>454</v>
      </c>
      <c r="C29" s="213" t="s">
        <v>455</v>
      </c>
      <c r="D29" s="213" t="s">
        <v>456</v>
      </c>
    </row>
    <row r="30" spans="1:4" ht="81" customHeight="1" x14ac:dyDescent="0.25">
      <c r="A30" s="213" t="s">
        <v>457</v>
      </c>
      <c r="B30" s="213" t="s">
        <v>458</v>
      </c>
      <c r="C30" s="213" t="s">
        <v>459</v>
      </c>
      <c r="D30" s="213" t="s">
        <v>460</v>
      </c>
    </row>
    <row r="31" spans="1:4" ht="72" customHeight="1" x14ac:dyDescent="0.25">
      <c r="A31" s="213" t="s">
        <v>519</v>
      </c>
      <c r="B31" s="264">
        <v>43229</v>
      </c>
      <c r="C31" s="213" t="s">
        <v>520</v>
      </c>
      <c r="D31" s="213" t="s">
        <v>521</v>
      </c>
    </row>
    <row r="32" spans="1:4" ht="56.45" customHeight="1" x14ac:dyDescent="0.25">
      <c r="A32" s="213" t="s">
        <v>524</v>
      </c>
      <c r="B32" s="264">
        <v>43246</v>
      </c>
      <c r="C32" s="213" t="s">
        <v>525</v>
      </c>
      <c r="D32" s="213" t="s">
        <v>526</v>
      </c>
    </row>
    <row r="33" spans="1:4" ht="56.45" customHeight="1" x14ac:dyDescent="0.25">
      <c r="A33" s="213" t="s">
        <v>527</v>
      </c>
      <c r="B33" s="213" t="s">
        <v>530</v>
      </c>
      <c r="C33" s="213" t="s">
        <v>529</v>
      </c>
      <c r="D33" s="213" t="s">
        <v>528</v>
      </c>
    </row>
    <row r="34" spans="1:4" ht="18.75" customHeight="1" x14ac:dyDescent="0.25">
      <c r="A34" s="213" t="s">
        <v>602</v>
      </c>
      <c r="B34" s="213" t="s">
        <v>603</v>
      </c>
      <c r="C34" s="213" t="s">
        <v>604</v>
      </c>
      <c r="D34" s="213" t="s">
        <v>605</v>
      </c>
    </row>
    <row r="35" spans="1:4" ht="39" customHeight="1" x14ac:dyDescent="0.25">
      <c r="A35" s="227" t="s">
        <v>607</v>
      </c>
      <c r="B35" s="198" t="s">
        <v>606</v>
      </c>
      <c r="C35" s="227" t="s">
        <v>604</v>
      </c>
      <c r="D35" s="230" t="s">
        <v>693</v>
      </c>
    </row>
    <row r="36" spans="1:4" ht="50.45" customHeight="1" x14ac:dyDescent="0.25">
      <c r="A36" s="228" t="s">
        <v>608</v>
      </c>
      <c r="B36" s="198" t="s">
        <v>609</v>
      </c>
      <c r="C36" s="227" t="s">
        <v>604</v>
      </c>
      <c r="D36" s="230" t="s">
        <v>610</v>
      </c>
    </row>
    <row r="37" spans="1:4" ht="18.75" customHeight="1" x14ac:dyDescent="0.25">
      <c r="A37" s="227" t="s">
        <v>694</v>
      </c>
      <c r="B37" s="231">
        <v>43398</v>
      </c>
      <c r="C37" s="227" t="s">
        <v>604</v>
      </c>
      <c r="D37" s="227" t="s">
        <v>695</v>
      </c>
    </row>
    <row r="38" spans="1:4" ht="18.75" customHeight="1" x14ac:dyDescent="0.25">
      <c r="A38" s="203" t="s">
        <v>259</v>
      </c>
      <c r="B38" s="225"/>
      <c r="C38" s="203"/>
      <c r="D38" s="204"/>
    </row>
    <row r="39" spans="1:4" ht="72" customHeight="1" x14ac:dyDescent="0.25">
      <c r="A39" s="270" t="s">
        <v>489</v>
      </c>
      <c r="B39" s="271" t="s">
        <v>440</v>
      </c>
      <c r="C39" s="270" t="s">
        <v>490</v>
      </c>
      <c r="D39" s="263" t="s">
        <v>491</v>
      </c>
    </row>
    <row r="40" spans="1:4" ht="113.45" customHeight="1" x14ac:dyDescent="0.25">
      <c r="A40" s="270" t="s">
        <v>492</v>
      </c>
      <c r="B40" s="271">
        <v>43393</v>
      </c>
      <c r="C40" s="270" t="s">
        <v>493</v>
      </c>
      <c r="D40" s="263" t="s">
        <v>494</v>
      </c>
    </row>
    <row r="41" spans="1:4" ht="133.9" customHeight="1" x14ac:dyDescent="0.25">
      <c r="A41" s="268" t="s">
        <v>531</v>
      </c>
      <c r="B41" s="271">
        <v>43132</v>
      </c>
      <c r="C41" s="263" t="s">
        <v>532</v>
      </c>
      <c r="D41" s="269" t="s">
        <v>533</v>
      </c>
    </row>
    <row r="42" spans="1:4" ht="73.150000000000006" customHeight="1" x14ac:dyDescent="0.25">
      <c r="A42" s="267" t="s">
        <v>534</v>
      </c>
      <c r="B42" s="272">
        <v>43160</v>
      </c>
      <c r="C42" s="267" t="s">
        <v>535</v>
      </c>
      <c r="D42" s="267" t="s">
        <v>536</v>
      </c>
    </row>
    <row r="43" spans="1:4" ht="34.9" customHeight="1" x14ac:dyDescent="0.3">
      <c r="A43" s="267" t="s">
        <v>537</v>
      </c>
      <c r="B43" s="273">
        <v>43196</v>
      </c>
      <c r="C43" s="267"/>
      <c r="D43" s="267" t="s">
        <v>538</v>
      </c>
    </row>
    <row r="44" spans="1:4" ht="34.15" customHeight="1" x14ac:dyDescent="0.25">
      <c r="A44" s="267" t="s">
        <v>611</v>
      </c>
      <c r="B44" s="267" t="s">
        <v>612</v>
      </c>
      <c r="C44" s="267" t="s">
        <v>604</v>
      </c>
      <c r="D44" s="267" t="s">
        <v>613</v>
      </c>
    </row>
    <row r="45" spans="1:4" ht="35.450000000000003" customHeight="1" x14ac:dyDescent="0.25">
      <c r="A45" s="268" t="s">
        <v>614</v>
      </c>
      <c r="B45" s="263" t="s">
        <v>615</v>
      </c>
      <c r="C45" s="263" t="s">
        <v>604</v>
      </c>
      <c r="D45" s="269" t="s">
        <v>616</v>
      </c>
    </row>
    <row r="46" spans="1:4" ht="69.599999999999994" customHeight="1" x14ac:dyDescent="0.25">
      <c r="A46" s="263" t="s">
        <v>617</v>
      </c>
      <c r="B46" s="263" t="s">
        <v>615</v>
      </c>
      <c r="C46" s="263" t="s">
        <v>604</v>
      </c>
      <c r="D46" s="269" t="s">
        <v>618</v>
      </c>
    </row>
    <row r="47" spans="1:4" ht="126.6" customHeight="1" x14ac:dyDescent="0.25">
      <c r="A47" s="263" t="s">
        <v>619</v>
      </c>
      <c r="B47" s="263" t="s">
        <v>606</v>
      </c>
      <c r="C47" s="263" t="s">
        <v>620</v>
      </c>
      <c r="D47" s="269" t="s">
        <v>621</v>
      </c>
    </row>
    <row r="48" spans="1:4" ht="89.45" customHeight="1" x14ac:dyDescent="0.25">
      <c r="A48" s="268" t="s">
        <v>622</v>
      </c>
      <c r="B48" s="263" t="s">
        <v>606</v>
      </c>
      <c r="C48" s="263" t="s">
        <v>620</v>
      </c>
      <c r="D48" s="269" t="s">
        <v>623</v>
      </c>
    </row>
    <row r="49" spans="1:4" ht="18.75" customHeight="1" x14ac:dyDescent="0.25">
      <c r="A49" s="198" t="s">
        <v>667</v>
      </c>
      <c r="B49" s="229">
        <v>43156</v>
      </c>
      <c r="C49" s="198" t="s">
        <v>668</v>
      </c>
      <c r="D49" s="198" t="s">
        <v>669</v>
      </c>
    </row>
    <row r="50" spans="1:4" ht="56.25" x14ac:dyDescent="0.25">
      <c r="A50" s="215" t="s">
        <v>670</v>
      </c>
      <c r="B50" s="148" t="s">
        <v>671</v>
      </c>
      <c r="C50" s="215" t="s">
        <v>672</v>
      </c>
      <c r="D50" s="216" t="s">
        <v>673</v>
      </c>
    </row>
    <row r="51" spans="1:4" ht="37.5" x14ac:dyDescent="0.25">
      <c r="A51" s="81" t="s">
        <v>674</v>
      </c>
      <c r="B51" s="128" t="s">
        <v>675</v>
      </c>
      <c r="C51" s="81" t="s">
        <v>676</v>
      </c>
      <c r="D51" s="128" t="s">
        <v>677</v>
      </c>
    </row>
    <row r="52" spans="1:4" ht="37.5" x14ac:dyDescent="0.25">
      <c r="A52" s="81" t="s">
        <v>678</v>
      </c>
      <c r="B52" s="128" t="s">
        <v>675</v>
      </c>
      <c r="C52" s="81" t="s">
        <v>676</v>
      </c>
      <c r="D52" s="128" t="s">
        <v>679</v>
      </c>
    </row>
    <row r="53" spans="1:4" ht="56.25" x14ac:dyDescent="0.25">
      <c r="A53" s="81" t="s">
        <v>680</v>
      </c>
      <c r="B53" s="147">
        <v>43205</v>
      </c>
      <c r="C53" s="81" t="s">
        <v>604</v>
      </c>
      <c r="D53" s="128" t="s">
        <v>681</v>
      </c>
    </row>
    <row r="54" spans="1:4" ht="56.25" x14ac:dyDescent="0.25">
      <c r="A54" s="81" t="s">
        <v>682</v>
      </c>
      <c r="B54" s="147">
        <v>43211</v>
      </c>
      <c r="C54" s="81" t="s">
        <v>604</v>
      </c>
      <c r="D54" s="128" t="s">
        <v>683</v>
      </c>
    </row>
    <row r="55" spans="1:4" ht="56.25" x14ac:dyDescent="0.25">
      <c r="A55" s="81" t="s">
        <v>684</v>
      </c>
      <c r="B55" s="128" t="s">
        <v>685</v>
      </c>
      <c r="C55" s="81" t="s">
        <v>668</v>
      </c>
      <c r="D55" s="128" t="s">
        <v>686</v>
      </c>
    </row>
    <row r="56" spans="1:4" ht="37.5" x14ac:dyDescent="0.25">
      <c r="A56" s="81" t="s">
        <v>687</v>
      </c>
      <c r="B56" s="147">
        <v>43184</v>
      </c>
      <c r="C56" s="81" t="s">
        <v>604</v>
      </c>
      <c r="D56" s="128" t="s">
        <v>688</v>
      </c>
    </row>
    <row r="57" spans="1:4" ht="56.25" x14ac:dyDescent="0.25">
      <c r="A57" s="81" t="s">
        <v>689</v>
      </c>
      <c r="B57" s="128" t="s">
        <v>690</v>
      </c>
      <c r="C57" s="81" t="s">
        <v>691</v>
      </c>
      <c r="D57" s="128" t="s">
        <v>692</v>
      </c>
    </row>
    <row r="58" spans="1:4" ht="18.75" x14ac:dyDescent="0.25">
      <c r="A58" s="203" t="s">
        <v>255</v>
      </c>
      <c r="B58" s="225"/>
      <c r="C58" s="203"/>
      <c r="D58" s="204"/>
    </row>
    <row r="59" spans="1:4" ht="18.75" x14ac:dyDescent="0.25">
      <c r="A59" s="81"/>
      <c r="B59" s="62"/>
      <c r="C59" s="81"/>
      <c r="D59" s="62"/>
    </row>
    <row r="60" spans="1:4" ht="18.75" x14ac:dyDescent="0.25">
      <c r="A60" s="81"/>
      <c r="B60" s="62"/>
      <c r="C60" s="81"/>
      <c r="D60" s="62"/>
    </row>
    <row r="61" spans="1:4" ht="18.75" x14ac:dyDescent="0.25">
      <c r="A61" s="81"/>
      <c r="B61" s="62"/>
      <c r="C61" s="81"/>
      <c r="D61" s="62"/>
    </row>
    <row r="62" spans="1:4" ht="18.75" x14ac:dyDescent="0.25">
      <c r="A62" s="81"/>
      <c r="B62" s="62"/>
      <c r="C62" s="81"/>
      <c r="D62" s="62"/>
    </row>
    <row r="63" spans="1:4" ht="18.75" x14ac:dyDescent="0.25">
      <c r="A63" s="81"/>
      <c r="B63" s="62"/>
      <c r="C63" s="81"/>
      <c r="D63" s="62"/>
    </row>
    <row r="64" spans="1:4" ht="18.75" x14ac:dyDescent="0.25">
      <c r="A64" s="203" t="s">
        <v>261</v>
      </c>
      <c r="B64" s="225"/>
      <c r="C64" s="203"/>
      <c r="D64" s="204"/>
    </row>
    <row r="65" spans="1:4" ht="75" x14ac:dyDescent="0.25">
      <c r="A65" s="81" t="s">
        <v>384</v>
      </c>
      <c r="B65" s="128" t="s">
        <v>385</v>
      </c>
      <c r="C65" s="81" t="s">
        <v>416</v>
      </c>
      <c r="D65" s="128" t="s">
        <v>386</v>
      </c>
    </row>
    <row r="66" spans="1:4" ht="75" x14ac:dyDescent="0.25">
      <c r="A66" s="81" t="s">
        <v>387</v>
      </c>
      <c r="B66" s="128" t="s">
        <v>385</v>
      </c>
      <c r="C66" s="81" t="s">
        <v>416</v>
      </c>
      <c r="D66" s="128" t="s">
        <v>388</v>
      </c>
    </row>
    <row r="67" spans="1:4" ht="56.25" x14ac:dyDescent="0.25">
      <c r="A67" s="81" t="s">
        <v>389</v>
      </c>
      <c r="B67" s="128" t="s">
        <v>390</v>
      </c>
      <c r="C67" s="81" t="s">
        <v>416</v>
      </c>
      <c r="D67" s="128" t="s">
        <v>391</v>
      </c>
    </row>
    <row r="68" spans="1:4" ht="112.5" x14ac:dyDescent="0.25">
      <c r="A68" s="81" t="s">
        <v>392</v>
      </c>
      <c r="B68" s="128" t="s">
        <v>390</v>
      </c>
      <c r="C68" s="81" t="s">
        <v>416</v>
      </c>
      <c r="D68" s="128" t="s">
        <v>393</v>
      </c>
    </row>
    <row r="69" spans="1:4" ht="56.25" x14ac:dyDescent="0.25">
      <c r="A69" s="81" t="s">
        <v>394</v>
      </c>
      <c r="B69" s="128" t="s">
        <v>395</v>
      </c>
      <c r="C69" s="81" t="s">
        <v>417</v>
      </c>
      <c r="D69" s="128" t="s">
        <v>396</v>
      </c>
    </row>
    <row r="70" spans="1:4" ht="93.75" x14ac:dyDescent="0.25">
      <c r="A70" s="81" t="s">
        <v>397</v>
      </c>
      <c r="B70" s="128" t="s">
        <v>398</v>
      </c>
      <c r="C70" s="81" t="s">
        <v>416</v>
      </c>
      <c r="D70" s="128" t="s">
        <v>399</v>
      </c>
    </row>
    <row r="71" spans="1:4" ht="93.75" x14ac:dyDescent="0.25">
      <c r="A71" s="81" t="s">
        <v>400</v>
      </c>
      <c r="B71" s="128" t="s">
        <v>401</v>
      </c>
      <c r="C71" s="81" t="s">
        <v>416</v>
      </c>
      <c r="D71" s="128" t="s">
        <v>402</v>
      </c>
    </row>
    <row r="72" spans="1:4" ht="187.5" x14ac:dyDescent="0.25">
      <c r="A72" s="81" t="s">
        <v>403</v>
      </c>
      <c r="B72" s="128" t="s">
        <v>404</v>
      </c>
      <c r="C72" s="81" t="s">
        <v>416</v>
      </c>
      <c r="D72" s="128" t="s">
        <v>405</v>
      </c>
    </row>
    <row r="73" spans="1:4" ht="112.5" x14ac:dyDescent="0.25">
      <c r="A73" s="81" t="s">
        <v>407</v>
      </c>
      <c r="B73" s="128" t="s">
        <v>404</v>
      </c>
      <c r="C73" s="81" t="s">
        <v>416</v>
      </c>
      <c r="D73" s="128" t="s">
        <v>406</v>
      </c>
    </row>
    <row r="74" spans="1:4" ht="112.5" x14ac:dyDescent="0.25">
      <c r="A74" s="81" t="s">
        <v>408</v>
      </c>
      <c r="B74" s="128" t="s">
        <v>409</v>
      </c>
      <c r="C74" s="81" t="s">
        <v>547</v>
      </c>
      <c r="D74" s="128" t="s">
        <v>548</v>
      </c>
    </row>
    <row r="75" spans="1:4" ht="93.75" x14ac:dyDescent="0.25">
      <c r="A75" s="81" t="s">
        <v>410</v>
      </c>
      <c r="B75" s="128" t="s">
        <v>411</v>
      </c>
      <c r="C75" s="81" t="s">
        <v>416</v>
      </c>
      <c r="D75" s="128" t="s">
        <v>412</v>
      </c>
    </row>
    <row r="76" spans="1:4" ht="318.75" x14ac:dyDescent="0.25">
      <c r="A76" s="81" t="s">
        <v>413</v>
      </c>
      <c r="B76" s="128" t="s">
        <v>414</v>
      </c>
      <c r="C76" s="81" t="s">
        <v>416</v>
      </c>
      <c r="D76" s="128" t="s">
        <v>415</v>
      </c>
    </row>
    <row r="77" spans="1:4" ht="56.25" x14ac:dyDescent="0.25">
      <c r="A77" s="81" t="s">
        <v>539</v>
      </c>
      <c r="B77" s="148" t="s">
        <v>540</v>
      </c>
      <c r="C77" s="81"/>
      <c r="D77" s="128" t="s">
        <v>541</v>
      </c>
    </row>
    <row r="78" spans="1:4" ht="75" x14ac:dyDescent="0.25">
      <c r="A78" s="81" t="s">
        <v>542</v>
      </c>
      <c r="B78" s="147">
        <v>43171</v>
      </c>
      <c r="C78" s="148" t="s">
        <v>543</v>
      </c>
      <c r="D78" s="128" t="s">
        <v>544</v>
      </c>
    </row>
    <row r="79" spans="1:4" ht="75" x14ac:dyDescent="0.25">
      <c r="A79" s="81" t="s">
        <v>545</v>
      </c>
      <c r="B79" s="265">
        <v>43191</v>
      </c>
      <c r="C79" s="81"/>
      <c r="D79" s="128" t="s">
        <v>546</v>
      </c>
    </row>
    <row r="80" spans="1:4" ht="75" x14ac:dyDescent="0.25">
      <c r="A80" s="81" t="s">
        <v>549</v>
      </c>
      <c r="B80" s="147" t="s">
        <v>550</v>
      </c>
      <c r="C80" s="148" t="s">
        <v>551</v>
      </c>
      <c r="D80" s="128" t="s">
        <v>552</v>
      </c>
    </row>
    <row r="81" spans="1:4" ht="37.5" x14ac:dyDescent="0.25">
      <c r="A81" s="81" t="s">
        <v>553</v>
      </c>
      <c r="B81" s="128" t="s">
        <v>554</v>
      </c>
      <c r="C81" s="81" t="s">
        <v>555</v>
      </c>
      <c r="D81" s="128" t="s">
        <v>556</v>
      </c>
    </row>
    <row r="82" spans="1:4" ht="37.5" x14ac:dyDescent="0.25">
      <c r="A82" s="81" t="s">
        <v>557</v>
      </c>
      <c r="B82" s="128" t="s">
        <v>554</v>
      </c>
      <c r="C82" s="81" t="s">
        <v>555</v>
      </c>
      <c r="D82" s="128" t="s">
        <v>558</v>
      </c>
    </row>
    <row r="83" spans="1:4" ht="56.25" x14ac:dyDescent="0.25">
      <c r="A83" s="81" t="s">
        <v>559</v>
      </c>
      <c r="B83" s="128" t="s">
        <v>554</v>
      </c>
      <c r="C83" s="81" t="s">
        <v>555</v>
      </c>
      <c r="D83" s="128" t="s">
        <v>560</v>
      </c>
    </row>
    <row r="84" spans="1:4" ht="37.5" x14ac:dyDescent="0.25">
      <c r="A84" s="81" t="s">
        <v>561</v>
      </c>
      <c r="B84" s="128" t="s">
        <v>562</v>
      </c>
      <c r="C84" s="81" t="s">
        <v>555</v>
      </c>
      <c r="D84" s="128" t="s">
        <v>563</v>
      </c>
    </row>
    <row r="85" spans="1:4" ht="56.25" x14ac:dyDescent="0.25">
      <c r="A85" s="81" t="s">
        <v>564</v>
      </c>
      <c r="B85" s="128" t="s">
        <v>554</v>
      </c>
      <c r="C85" s="81" t="s">
        <v>555</v>
      </c>
      <c r="D85" s="128" t="s">
        <v>565</v>
      </c>
    </row>
    <row r="86" spans="1:4" ht="56.25" x14ac:dyDescent="0.25">
      <c r="A86" s="81" t="s">
        <v>566</v>
      </c>
      <c r="B86" s="128" t="s">
        <v>554</v>
      </c>
      <c r="C86" s="81" t="s">
        <v>555</v>
      </c>
      <c r="D86" s="128" t="s">
        <v>567</v>
      </c>
    </row>
    <row r="87" spans="1:4" ht="93.75" x14ac:dyDescent="0.25">
      <c r="A87" s="81" t="s">
        <v>568</v>
      </c>
      <c r="B87" s="128" t="s">
        <v>569</v>
      </c>
      <c r="C87" s="81" t="s">
        <v>555</v>
      </c>
      <c r="D87" s="128" t="s">
        <v>570</v>
      </c>
    </row>
    <row r="88" spans="1:4" ht="75" x14ac:dyDescent="0.25">
      <c r="A88" s="81" t="s">
        <v>571</v>
      </c>
      <c r="B88" s="265">
        <v>43221</v>
      </c>
      <c r="C88" s="81" t="s">
        <v>555</v>
      </c>
      <c r="D88" s="128" t="s">
        <v>572</v>
      </c>
    </row>
    <row r="89" spans="1:4" ht="56.25" x14ac:dyDescent="0.25">
      <c r="A89" s="81" t="s">
        <v>573</v>
      </c>
      <c r="B89" s="128" t="s">
        <v>574</v>
      </c>
      <c r="C89" s="81" t="s">
        <v>555</v>
      </c>
      <c r="D89" s="128" t="s">
        <v>575</v>
      </c>
    </row>
    <row r="90" spans="1:4" ht="37.5" x14ac:dyDescent="0.25">
      <c r="A90" s="81" t="s">
        <v>576</v>
      </c>
      <c r="B90" s="265">
        <v>43252</v>
      </c>
      <c r="C90" s="81" t="s">
        <v>555</v>
      </c>
      <c r="D90" s="128" t="s">
        <v>581</v>
      </c>
    </row>
    <row r="91" spans="1:4" ht="37.5" x14ac:dyDescent="0.25">
      <c r="A91" s="81" t="s">
        <v>577</v>
      </c>
      <c r="B91" s="265">
        <v>43252</v>
      </c>
      <c r="C91" s="81" t="s">
        <v>555</v>
      </c>
      <c r="D91" s="128" t="s">
        <v>578</v>
      </c>
    </row>
    <row r="92" spans="1:4" ht="93.75" x14ac:dyDescent="0.25">
      <c r="A92" s="81" t="s">
        <v>579</v>
      </c>
      <c r="B92" s="265">
        <v>43252</v>
      </c>
      <c r="C92" s="81" t="s">
        <v>580</v>
      </c>
      <c r="D92" s="128" t="s">
        <v>581</v>
      </c>
    </row>
    <row r="93" spans="1:4" ht="56.25" x14ac:dyDescent="0.25">
      <c r="A93" s="81" t="s">
        <v>582</v>
      </c>
      <c r="B93" s="128" t="s">
        <v>583</v>
      </c>
      <c r="C93" s="81" t="s">
        <v>584</v>
      </c>
      <c r="D93" s="128" t="s">
        <v>585</v>
      </c>
    </row>
    <row r="94" spans="1:4" ht="93.75" x14ac:dyDescent="0.25">
      <c r="A94" s="81" t="s">
        <v>586</v>
      </c>
      <c r="B94" s="128" t="s">
        <v>458</v>
      </c>
      <c r="C94" s="81" t="s">
        <v>584</v>
      </c>
      <c r="D94" s="128" t="s">
        <v>587</v>
      </c>
    </row>
    <row r="95" spans="1:4" ht="393.75" x14ac:dyDescent="0.25">
      <c r="A95" s="81" t="s">
        <v>624</v>
      </c>
      <c r="B95" s="128" t="s">
        <v>625</v>
      </c>
      <c r="C95" s="81" t="s">
        <v>604</v>
      </c>
      <c r="D95" s="128" t="s">
        <v>626</v>
      </c>
    </row>
    <row r="96" spans="1:4" ht="150.75" thickBot="1" x14ac:dyDescent="0.3">
      <c r="A96" s="81" t="s">
        <v>627</v>
      </c>
      <c r="B96" s="128" t="s">
        <v>628</v>
      </c>
      <c r="C96" s="81" t="s">
        <v>604</v>
      </c>
      <c r="D96" s="128" t="s">
        <v>629</v>
      </c>
    </row>
    <row r="97" spans="1:4" ht="132" thickBot="1" x14ac:dyDescent="0.3">
      <c r="A97" s="274" t="s">
        <v>630</v>
      </c>
      <c r="B97" s="128" t="s">
        <v>628</v>
      </c>
      <c r="C97" s="81" t="s">
        <v>631</v>
      </c>
      <c r="D97" s="128" t="s">
        <v>632</v>
      </c>
    </row>
    <row r="98" spans="1:4" ht="93.75" x14ac:dyDescent="0.25">
      <c r="A98" s="81" t="s">
        <v>633</v>
      </c>
      <c r="B98" s="128" t="s">
        <v>603</v>
      </c>
      <c r="C98" s="81" t="s">
        <v>634</v>
      </c>
      <c r="D98" s="128" t="s">
        <v>635</v>
      </c>
    </row>
    <row r="99" spans="1:4" ht="131.25" x14ac:dyDescent="0.25">
      <c r="A99" s="81" t="s">
        <v>636</v>
      </c>
      <c r="B99" s="128" t="s">
        <v>625</v>
      </c>
      <c r="C99" s="81" t="s">
        <v>634</v>
      </c>
      <c r="D99" s="128" t="s">
        <v>637</v>
      </c>
    </row>
    <row r="100" spans="1:4" ht="56.25" x14ac:dyDescent="0.25">
      <c r="A100" s="81" t="s">
        <v>638</v>
      </c>
      <c r="B100" s="128" t="s">
        <v>639</v>
      </c>
      <c r="C100" s="81" t="s">
        <v>631</v>
      </c>
      <c r="D100" s="128" t="s">
        <v>640</v>
      </c>
    </row>
    <row r="101" spans="1:4" ht="56.25" x14ac:dyDescent="0.25">
      <c r="A101" s="81" t="s">
        <v>641</v>
      </c>
      <c r="B101" s="128" t="s">
        <v>625</v>
      </c>
      <c r="C101" s="81" t="s">
        <v>631</v>
      </c>
      <c r="D101" s="128" t="s">
        <v>642</v>
      </c>
    </row>
    <row r="102" spans="1:4" ht="37.5" x14ac:dyDescent="0.25">
      <c r="A102" s="81" t="s">
        <v>651</v>
      </c>
      <c r="B102" s="128" t="s">
        <v>652</v>
      </c>
      <c r="C102" s="81" t="s">
        <v>620</v>
      </c>
      <c r="D102" s="128" t="s">
        <v>653</v>
      </c>
    </row>
    <row r="103" spans="1:4" ht="37.5" x14ac:dyDescent="0.25">
      <c r="A103" s="81" t="s">
        <v>654</v>
      </c>
      <c r="B103" s="128" t="s">
        <v>655</v>
      </c>
      <c r="C103" s="81" t="s">
        <v>604</v>
      </c>
      <c r="D103" s="128" t="s">
        <v>658</v>
      </c>
    </row>
    <row r="104" spans="1:4" ht="37.5" x14ac:dyDescent="0.25">
      <c r="A104" s="81" t="s">
        <v>656</v>
      </c>
      <c r="B104" s="128" t="s">
        <v>657</v>
      </c>
      <c r="C104" s="81" t="s">
        <v>604</v>
      </c>
      <c r="D104" s="128" t="s">
        <v>659</v>
      </c>
    </row>
    <row r="105" spans="1:4" ht="75.75" thickBot="1" x14ac:dyDescent="0.3">
      <c r="A105" s="81" t="s">
        <v>660</v>
      </c>
      <c r="B105" s="128" t="s">
        <v>661</v>
      </c>
      <c r="C105" s="81" t="s">
        <v>662</v>
      </c>
      <c r="D105" s="128" t="s">
        <v>663</v>
      </c>
    </row>
    <row r="106" spans="1:4" ht="38.25" thickBot="1" x14ac:dyDescent="0.3">
      <c r="A106" s="81" t="s">
        <v>664</v>
      </c>
      <c r="B106" s="128" t="s">
        <v>665</v>
      </c>
      <c r="C106" s="275" t="s">
        <v>604</v>
      </c>
      <c r="D106" s="128" t="s">
        <v>666</v>
      </c>
    </row>
    <row r="107" spans="1:4" ht="18.75" x14ac:dyDescent="0.25">
      <c r="A107" s="203" t="s">
        <v>256</v>
      </c>
      <c r="B107" s="225"/>
      <c r="C107" s="203"/>
      <c r="D107" s="204"/>
    </row>
    <row r="108" spans="1:4" ht="93.75" x14ac:dyDescent="0.25">
      <c r="A108" s="81" t="s">
        <v>461</v>
      </c>
      <c r="B108" s="128" t="s">
        <v>395</v>
      </c>
      <c r="C108" s="81" t="s">
        <v>462</v>
      </c>
      <c r="D108" s="128" t="s">
        <v>463</v>
      </c>
    </row>
    <row r="109" spans="1:4" ht="75" x14ac:dyDescent="0.25">
      <c r="A109" s="81" t="s">
        <v>699</v>
      </c>
      <c r="B109" s="128" t="s">
        <v>700</v>
      </c>
      <c r="C109" s="81" t="s">
        <v>701</v>
      </c>
      <c r="D109" s="128" t="s">
        <v>702</v>
      </c>
    </row>
    <row r="110" spans="1:4" ht="168.75" x14ac:dyDescent="0.25">
      <c r="A110" s="81" t="s">
        <v>696</v>
      </c>
      <c r="B110" s="128" t="s">
        <v>697</v>
      </c>
      <c r="C110" s="81" t="s">
        <v>604</v>
      </c>
      <c r="D110" s="128" t="s">
        <v>698</v>
      </c>
    </row>
    <row r="111" spans="1:4" ht="93.75" x14ac:dyDescent="0.25">
      <c r="A111" s="81" t="s">
        <v>464</v>
      </c>
      <c r="B111" s="128" t="s">
        <v>398</v>
      </c>
      <c r="C111" s="81" t="s">
        <v>465</v>
      </c>
      <c r="D111" s="128" t="s">
        <v>466</v>
      </c>
    </row>
    <row r="112" spans="1:4" ht="93.75" x14ac:dyDescent="0.25">
      <c r="A112" s="81" t="s">
        <v>467</v>
      </c>
      <c r="B112" s="128" t="s">
        <v>398</v>
      </c>
      <c r="C112" s="81"/>
      <c r="D112" s="128" t="s">
        <v>468</v>
      </c>
    </row>
    <row r="113" spans="1:4" ht="212.45" customHeight="1" x14ac:dyDescent="0.25">
      <c r="A113" s="81" t="s">
        <v>469</v>
      </c>
      <c r="B113" s="128" t="s">
        <v>398</v>
      </c>
      <c r="C113" s="81"/>
      <c r="D113" s="128" t="s">
        <v>470</v>
      </c>
    </row>
    <row r="114" spans="1:4" ht="93.75" x14ac:dyDescent="0.25">
      <c r="A114" s="81" t="s">
        <v>471</v>
      </c>
      <c r="B114" s="128" t="s">
        <v>401</v>
      </c>
      <c r="C114" s="81"/>
      <c r="D114" s="128" t="s">
        <v>472</v>
      </c>
    </row>
    <row r="115" spans="1:4" ht="409.5" x14ac:dyDescent="0.25">
      <c r="A115" s="81" t="s">
        <v>473</v>
      </c>
      <c r="B115" s="128" t="s">
        <v>401</v>
      </c>
      <c r="C115" s="81"/>
      <c r="D115" s="128" t="s">
        <v>474</v>
      </c>
    </row>
    <row r="116" spans="1:4" ht="112.5" x14ac:dyDescent="0.25">
      <c r="A116" s="81" t="s">
        <v>475</v>
      </c>
      <c r="B116" s="128" t="s">
        <v>476</v>
      </c>
      <c r="C116" s="81"/>
      <c r="D116" s="128" t="s">
        <v>477</v>
      </c>
    </row>
    <row r="117" spans="1:4" ht="168.75" x14ac:dyDescent="0.25">
      <c r="A117" s="81" t="s">
        <v>478</v>
      </c>
      <c r="B117" s="128" t="s">
        <v>401</v>
      </c>
      <c r="C117" s="81"/>
      <c r="D117" s="128" t="s">
        <v>479</v>
      </c>
    </row>
    <row r="118" spans="1:4" ht="409.5" x14ac:dyDescent="0.25">
      <c r="A118" s="81" t="s">
        <v>480</v>
      </c>
      <c r="B118" s="128" t="s">
        <v>401</v>
      </c>
      <c r="C118" s="81"/>
      <c r="D118" s="128" t="s">
        <v>481</v>
      </c>
    </row>
    <row r="119" spans="1:4" ht="206.25" x14ac:dyDescent="0.25">
      <c r="A119" s="148" t="s">
        <v>482</v>
      </c>
      <c r="B119" s="128" t="s">
        <v>483</v>
      </c>
      <c r="C119" s="81"/>
      <c r="D119" s="128" t="s">
        <v>484</v>
      </c>
    </row>
    <row r="120" spans="1:4" ht="150" x14ac:dyDescent="0.25">
      <c r="A120" s="81" t="s">
        <v>485</v>
      </c>
      <c r="B120" s="128" t="s">
        <v>411</v>
      </c>
      <c r="C120" s="81"/>
      <c r="D120" s="128" t="s">
        <v>486</v>
      </c>
    </row>
    <row r="121" spans="1:4" ht="356.25" x14ac:dyDescent="0.25">
      <c r="A121" s="81" t="s">
        <v>487</v>
      </c>
      <c r="B121" s="128" t="s">
        <v>414</v>
      </c>
      <c r="C121" s="81"/>
      <c r="D121" s="128" t="s">
        <v>488</v>
      </c>
    </row>
    <row r="122" spans="1:4" ht="56.25" x14ac:dyDescent="0.25">
      <c r="A122" s="81" t="s">
        <v>644</v>
      </c>
      <c r="B122" s="128" t="s">
        <v>645</v>
      </c>
      <c r="C122" s="81" t="s">
        <v>604</v>
      </c>
      <c r="D122" s="128" t="s">
        <v>643</v>
      </c>
    </row>
    <row r="123" spans="1:4" ht="56.25" x14ac:dyDescent="0.25">
      <c r="A123" s="81" t="s">
        <v>646</v>
      </c>
      <c r="B123" s="147">
        <v>43224</v>
      </c>
      <c r="C123" s="81" t="s">
        <v>604</v>
      </c>
      <c r="D123" s="128" t="s">
        <v>647</v>
      </c>
    </row>
    <row r="124" spans="1:4" ht="37.5" x14ac:dyDescent="0.25">
      <c r="A124" s="81" t="s">
        <v>648</v>
      </c>
      <c r="B124" s="128" t="s">
        <v>650</v>
      </c>
      <c r="C124" s="81" t="s">
        <v>604</v>
      </c>
      <c r="D124" s="128" t="s">
        <v>649</v>
      </c>
    </row>
    <row r="125" spans="1:4" ht="187.5" x14ac:dyDescent="0.25">
      <c r="A125" s="81" t="s">
        <v>703</v>
      </c>
      <c r="B125" s="128" t="s">
        <v>704</v>
      </c>
      <c r="C125" s="81" t="s">
        <v>604</v>
      </c>
      <c r="D125" s="128" t="s">
        <v>705</v>
      </c>
    </row>
    <row r="126" spans="1:4" ht="18.75" x14ac:dyDescent="0.25">
      <c r="A126" s="81"/>
      <c r="B126" s="128"/>
      <c r="C126" s="81"/>
      <c r="D126" s="128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66" t="s">
        <v>167</v>
      </c>
      <c r="B1" s="366"/>
      <c r="C1" s="366"/>
      <c r="D1" s="192"/>
      <c r="E1" s="192"/>
    </row>
    <row r="2" spans="1:5" ht="18.75" x14ac:dyDescent="0.25">
      <c r="A2" s="310" t="s">
        <v>168</v>
      </c>
      <c r="B2" s="310"/>
      <c r="C2" s="310"/>
      <c r="D2" s="188"/>
      <c r="E2" s="188"/>
    </row>
    <row r="3" spans="1:5" ht="75.75" customHeight="1" x14ac:dyDescent="0.25">
      <c r="A3" s="27" t="s">
        <v>169</v>
      </c>
      <c r="B3" s="191" t="s">
        <v>264</v>
      </c>
      <c r="C3" s="190" t="s">
        <v>265</v>
      </c>
      <c r="D3" s="189" t="s">
        <v>266</v>
      </c>
      <c r="E3" s="189" t="s">
        <v>267</v>
      </c>
    </row>
    <row r="4" spans="1:5" ht="18.75" x14ac:dyDescent="0.3">
      <c r="A4" s="82" t="s">
        <v>170</v>
      </c>
      <c r="B4" s="85"/>
      <c r="C4" s="232"/>
      <c r="D4" s="86"/>
      <c r="E4" s="86"/>
    </row>
    <row r="5" spans="1:5" ht="18.75" x14ac:dyDescent="0.25">
      <c r="A5" s="80" t="s">
        <v>171</v>
      </c>
      <c r="B5" s="62"/>
      <c r="C5" s="148"/>
      <c r="D5" s="162"/>
      <c r="E5" s="162"/>
    </row>
    <row r="6" spans="1:5" ht="37.5" x14ac:dyDescent="0.25">
      <c r="A6" s="31" t="s">
        <v>172</v>
      </c>
      <c r="B6" s="62"/>
      <c r="C6" s="127"/>
      <c r="D6" s="128"/>
      <c r="E6" s="128"/>
    </row>
    <row r="7" spans="1:5" ht="37.5" x14ac:dyDescent="0.3">
      <c r="A7" s="31" t="s">
        <v>173</v>
      </c>
      <c r="B7" s="286" t="s">
        <v>830</v>
      </c>
      <c r="C7" s="287">
        <v>4537</v>
      </c>
      <c r="D7" s="128"/>
      <c r="E7" s="128"/>
    </row>
    <row r="8" spans="1:5" ht="37.5" x14ac:dyDescent="0.3">
      <c r="A8" s="31" t="s">
        <v>174</v>
      </c>
      <c r="B8" s="286" t="s">
        <v>831</v>
      </c>
      <c r="C8" s="292">
        <v>1811</v>
      </c>
      <c r="D8" s="128" t="s">
        <v>835</v>
      </c>
      <c r="E8" s="128">
        <v>1315</v>
      </c>
    </row>
    <row r="9" spans="1:5" ht="18.75" x14ac:dyDescent="0.25">
      <c r="A9" s="80" t="s">
        <v>175</v>
      </c>
      <c r="B9" s="287"/>
      <c r="C9" s="288"/>
      <c r="D9" s="128"/>
      <c r="E9" s="128"/>
    </row>
    <row r="10" spans="1:5" ht="37.5" x14ac:dyDescent="0.3">
      <c r="A10" s="31" t="s">
        <v>176</v>
      </c>
      <c r="B10" s="290" t="s">
        <v>832</v>
      </c>
      <c r="C10" s="289">
        <v>288</v>
      </c>
      <c r="D10" s="128"/>
      <c r="E10" s="128"/>
    </row>
    <row r="11" spans="1:5" ht="18.75" x14ac:dyDescent="0.3">
      <c r="A11" s="31" t="s">
        <v>177</v>
      </c>
      <c r="B11" s="286" t="s">
        <v>833</v>
      </c>
      <c r="C11" s="289">
        <v>492</v>
      </c>
      <c r="D11" s="128"/>
      <c r="E11" s="128"/>
    </row>
    <row r="12" spans="1:5" ht="56.25" x14ac:dyDescent="0.3">
      <c r="A12" s="83" t="s">
        <v>204</v>
      </c>
      <c r="B12" s="291" t="s">
        <v>834</v>
      </c>
      <c r="C12" s="289">
        <v>42</v>
      </c>
      <c r="D12" s="128"/>
      <c r="E12" s="128"/>
    </row>
    <row r="13" spans="1:5" ht="18.75" x14ac:dyDescent="0.25">
      <c r="A13" s="87" t="s">
        <v>178</v>
      </c>
      <c r="B13" s="287"/>
      <c r="C13" s="127"/>
      <c r="D13" s="128"/>
      <c r="E13" s="128"/>
    </row>
    <row r="14" spans="1:5" ht="18.75" customHeight="1" x14ac:dyDescent="0.3">
      <c r="A14" s="53" t="s">
        <v>179</v>
      </c>
      <c r="B14" s="84" t="s">
        <v>183</v>
      </c>
      <c r="C14" s="233" t="s">
        <v>182</v>
      </c>
      <c r="D14" s="84"/>
      <c r="E14" s="84"/>
    </row>
    <row r="15" spans="1:5" ht="18.75" x14ac:dyDescent="0.25">
      <c r="A15" s="31" t="s">
        <v>180</v>
      </c>
      <c r="B15" s="62"/>
      <c r="C15" s="127"/>
      <c r="D15" s="128"/>
      <c r="E15" s="128"/>
    </row>
    <row r="16" spans="1:5" ht="18.75" x14ac:dyDescent="0.25">
      <c r="A16" s="31" t="s">
        <v>181</v>
      </c>
      <c r="B16" s="62"/>
      <c r="C16" s="127"/>
      <c r="D16" s="128"/>
      <c r="E16" s="128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10" t="s">
        <v>184</v>
      </c>
      <c r="B1" s="310"/>
    </row>
    <row r="2" spans="1:2" ht="18.75" x14ac:dyDescent="0.25">
      <c r="A2" s="236" t="s">
        <v>185</v>
      </c>
      <c r="B2" s="27" t="s">
        <v>192</v>
      </c>
    </row>
    <row r="3" spans="1:2" ht="73.5" customHeight="1" x14ac:dyDescent="0.25">
      <c r="A3" s="238" t="s">
        <v>186</v>
      </c>
      <c r="B3" s="250">
        <v>3</v>
      </c>
    </row>
    <row r="4" spans="1:2" ht="101.25" customHeight="1" x14ac:dyDescent="0.25">
      <c r="A4" s="238" t="s">
        <v>187</v>
      </c>
      <c r="B4" s="250">
        <v>24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C3" sqref="C3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239" t="s">
        <v>188</v>
      </c>
      <c r="B1" s="239"/>
      <c r="C1" s="239"/>
      <c r="D1" s="239"/>
    </row>
    <row r="2" spans="1:4" ht="37.5" customHeight="1" x14ac:dyDescent="0.25">
      <c r="A2" s="27" t="s">
        <v>62</v>
      </c>
      <c r="B2" s="27" t="s">
        <v>189</v>
      </c>
      <c r="C2" s="27" t="s">
        <v>190</v>
      </c>
      <c r="D2" s="27" t="s">
        <v>191</v>
      </c>
    </row>
    <row r="3" spans="1:4" ht="44.25" customHeight="1" x14ac:dyDescent="0.25">
      <c r="A3" s="76">
        <v>1</v>
      </c>
      <c r="B3" s="31" t="s">
        <v>193</v>
      </c>
      <c r="C3" s="88"/>
      <c r="D3" s="21"/>
    </row>
    <row r="4" spans="1:4" ht="59.25" customHeight="1" x14ac:dyDescent="0.25">
      <c r="A4" s="76">
        <v>2</v>
      </c>
      <c r="B4" s="31" t="s">
        <v>194</v>
      </c>
      <c r="C4" s="88"/>
      <c r="D4" s="21"/>
    </row>
    <row r="5" spans="1:4" ht="49.5" customHeight="1" x14ac:dyDescent="0.25">
      <c r="A5" s="76">
        <v>3</v>
      </c>
      <c r="B5" s="31" t="s">
        <v>195</v>
      </c>
      <c r="C5" s="88"/>
      <c r="D5" s="21"/>
    </row>
    <row r="6" spans="1:4" ht="48.75" customHeight="1" x14ac:dyDescent="0.25">
      <c r="A6" s="76">
        <v>4</v>
      </c>
      <c r="B6" s="81" t="s">
        <v>178</v>
      </c>
      <c r="C6" s="88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Normal="100" zoomScaleSheetLayoutView="100" workbookViewId="0">
      <selection activeCell="E16" sqref="E16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66" t="s">
        <v>157</v>
      </c>
      <c r="B1" s="366"/>
      <c r="C1" s="366"/>
      <c r="D1" s="366"/>
      <c r="E1" s="366"/>
    </row>
    <row r="2" spans="1:5" ht="39" customHeight="1" x14ac:dyDescent="0.25">
      <c r="A2" s="116" t="s">
        <v>62</v>
      </c>
      <c r="B2" s="116" t="s">
        <v>158</v>
      </c>
      <c r="C2" s="116" t="s">
        <v>159</v>
      </c>
      <c r="D2" s="116" t="s">
        <v>160</v>
      </c>
      <c r="E2" s="116" t="s">
        <v>161</v>
      </c>
    </row>
    <row r="3" spans="1:5" ht="18.75" x14ac:dyDescent="0.25">
      <c r="A3" s="80">
        <v>1</v>
      </c>
      <c r="B3" s="80" t="s">
        <v>162</v>
      </c>
      <c r="C3" s="118"/>
      <c r="D3" s="118"/>
      <c r="E3" s="81"/>
    </row>
    <row r="4" spans="1:5" ht="18.75" x14ac:dyDescent="0.25">
      <c r="A4" s="31">
        <v>2</v>
      </c>
      <c r="B4" s="80" t="s">
        <v>163</v>
      </c>
      <c r="C4" s="118"/>
      <c r="D4" s="118"/>
      <c r="E4" s="81"/>
    </row>
    <row r="5" spans="1:5" ht="18.75" x14ac:dyDescent="0.25">
      <c r="A5" s="80">
        <v>3</v>
      </c>
      <c r="B5" s="80" t="s">
        <v>164</v>
      </c>
      <c r="C5" s="118"/>
      <c r="D5" s="118"/>
      <c r="E5" s="81"/>
    </row>
    <row r="6" spans="1:5" ht="18.75" x14ac:dyDescent="0.25">
      <c r="A6" s="80">
        <v>4</v>
      </c>
      <c r="B6" s="80" t="s">
        <v>165</v>
      </c>
      <c r="C6" s="118"/>
      <c r="D6" s="118"/>
      <c r="E6" s="81"/>
    </row>
    <row r="7" spans="1:5" ht="18.75" x14ac:dyDescent="0.25">
      <c r="A7" s="31">
        <v>5</v>
      </c>
      <c r="B7" s="80" t="s">
        <v>166</v>
      </c>
      <c r="C7" s="118">
        <v>120</v>
      </c>
      <c r="D7" s="118">
        <v>1</v>
      </c>
      <c r="E7" s="81" t="s">
        <v>286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view="pageBreakPreview" zoomScale="90" zoomScaleNormal="80" zoomScaleSheetLayoutView="90" workbookViewId="0">
      <selection activeCell="I10" sqref="I10"/>
    </sheetView>
  </sheetViews>
  <sheetFormatPr defaultColWidth="9.140625" defaultRowHeight="15" x14ac:dyDescent="0.25"/>
  <cols>
    <col min="1" max="1" width="11.42578125" style="41" customWidth="1"/>
    <col min="2" max="2" width="12.5703125" style="41" customWidth="1"/>
    <col min="3" max="3" width="21.28515625" style="41" customWidth="1"/>
    <col min="4" max="4" width="13.140625" style="41" customWidth="1"/>
    <col min="5" max="5" width="24" style="41" customWidth="1"/>
    <col min="6" max="6" width="21.5703125" style="41" customWidth="1"/>
    <col min="7" max="7" width="11.28515625" style="41" customWidth="1"/>
    <col min="8" max="8" width="12.5703125" style="41" customWidth="1"/>
    <col min="9" max="9" width="11.5703125" style="41" customWidth="1"/>
    <col min="10" max="10" width="11.28515625" style="41" bestFit="1" customWidth="1"/>
    <col min="11" max="11" width="23.85546875" style="41" customWidth="1"/>
    <col min="12" max="12" width="22.140625" style="41" customWidth="1"/>
    <col min="13" max="13" width="18.42578125" style="41" customWidth="1"/>
    <col min="14" max="33" width="9.140625" style="41"/>
    <col min="34" max="34" width="12.28515625" style="41" bestFit="1" customWidth="1"/>
    <col min="35" max="16384" width="9.140625" style="41"/>
  </cols>
  <sheetData>
    <row r="1" spans="1:13" ht="18.75" customHeight="1" x14ac:dyDescent="0.25">
      <c r="A1" s="310" t="s">
        <v>132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3" ht="19.5" customHeight="1" x14ac:dyDescent="0.3">
      <c r="A2" s="367" t="s">
        <v>43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1:13" ht="18.75" x14ac:dyDescent="0.3">
      <c r="A3" s="327" t="s">
        <v>19</v>
      </c>
      <c r="B3" s="362" t="s">
        <v>13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3" ht="19.5" customHeight="1" x14ac:dyDescent="0.25">
      <c r="A4" s="327"/>
      <c r="B4" s="327" t="s">
        <v>14</v>
      </c>
      <c r="C4" s="327" t="s">
        <v>20</v>
      </c>
      <c r="D4" s="327" t="s">
        <v>133</v>
      </c>
      <c r="E4" s="327"/>
      <c r="F4" s="327" t="s">
        <v>15</v>
      </c>
      <c r="G4" s="321" t="s">
        <v>271</v>
      </c>
      <c r="H4" s="327" t="s">
        <v>81</v>
      </c>
      <c r="I4" s="327" t="s">
        <v>85</v>
      </c>
      <c r="J4" s="327" t="s">
        <v>16</v>
      </c>
      <c r="K4" s="327" t="s">
        <v>46</v>
      </c>
      <c r="L4" s="327" t="s">
        <v>17</v>
      </c>
    </row>
    <row r="5" spans="1:13" ht="37.5" customHeight="1" x14ac:dyDescent="0.25">
      <c r="A5" s="327"/>
      <c r="B5" s="327"/>
      <c r="C5" s="327"/>
      <c r="D5" s="27" t="s">
        <v>135</v>
      </c>
      <c r="E5" s="27" t="s">
        <v>134</v>
      </c>
      <c r="F5" s="327"/>
      <c r="G5" s="323"/>
      <c r="H5" s="327"/>
      <c r="I5" s="327"/>
      <c r="J5" s="327"/>
      <c r="K5" s="327"/>
      <c r="L5" s="327"/>
    </row>
    <row r="6" spans="1:13" s="93" customFormat="1" ht="36" customHeight="1" x14ac:dyDescent="0.3">
      <c r="A6" s="120">
        <f>SUM(B6:L6)-A10</f>
        <v>112</v>
      </c>
      <c r="B6" s="134">
        <v>1</v>
      </c>
      <c r="C6" s="134">
        <v>3</v>
      </c>
      <c r="D6" s="134">
        <v>4</v>
      </c>
      <c r="E6" s="134">
        <v>3</v>
      </c>
      <c r="F6" s="134">
        <v>18</v>
      </c>
      <c r="G6" s="134">
        <v>1</v>
      </c>
      <c r="H6" s="134">
        <v>9</v>
      </c>
      <c r="I6" s="134">
        <v>2</v>
      </c>
      <c r="J6" s="134">
        <v>36</v>
      </c>
      <c r="K6" s="134">
        <v>16</v>
      </c>
      <c r="L6" s="134">
        <v>39</v>
      </c>
      <c r="M6" s="110"/>
    </row>
    <row r="7" spans="1:13" ht="18.75" customHeight="1" x14ac:dyDescent="0.3">
      <c r="A7" s="368" t="str">
        <f>IF(A6=B6+C6+D6+E6+F6+G6+H6+I6+J6+K6+L6-A10,"ПРАВИЛЬНО"," НЕПРАВИЛЬНО")</f>
        <v>ПРАВИЛЬНО</v>
      </c>
      <c r="B7" s="369"/>
      <c r="C7" s="370" t="s">
        <v>18</v>
      </c>
      <c r="D7" s="370"/>
      <c r="E7" s="370"/>
      <c r="F7" s="370"/>
      <c r="G7" s="370"/>
      <c r="H7" s="370"/>
      <c r="I7" s="370"/>
      <c r="J7" s="370"/>
      <c r="K7" s="370"/>
      <c r="L7" s="371"/>
      <c r="M7" s="111"/>
    </row>
    <row r="8" spans="1:13" ht="36" customHeight="1" x14ac:dyDescent="0.25">
      <c r="A8" s="135">
        <f>SUM(B8:L8)</f>
        <v>100</v>
      </c>
      <c r="B8" s="135">
        <f>100/A6*(B6-B10)</f>
        <v>0.8928571428571429</v>
      </c>
      <c r="C8" s="135">
        <f>100/A6*(C6-C10)</f>
        <v>2.6785714285714288</v>
      </c>
      <c r="D8" s="135">
        <f>100/A6*(D6-D10)</f>
        <v>3.5714285714285716</v>
      </c>
      <c r="E8" s="135">
        <f>100/A6*(E6-E10)</f>
        <v>2.6785714285714288</v>
      </c>
      <c r="F8" s="135">
        <f>100/A6*(F6-F10)</f>
        <v>8.9285714285714288</v>
      </c>
      <c r="G8" s="135">
        <f>100/A6*(G6-G10)</f>
        <v>0.8928571428571429</v>
      </c>
      <c r="H8" s="135">
        <f>100/A6*(H6-H10)</f>
        <v>7.1428571428571432</v>
      </c>
      <c r="I8" s="135">
        <f>100/A6*(I6-I10)</f>
        <v>1.7857142857142858</v>
      </c>
      <c r="J8" s="135">
        <f>100/A6*(J6-J10)</f>
        <v>25.892857142857146</v>
      </c>
      <c r="K8" s="135">
        <f>100/A6*(K6-K10)</f>
        <v>13.392857142857144</v>
      </c>
      <c r="L8" s="135">
        <f>100/A6*(L6-L10)</f>
        <v>32.142857142857146</v>
      </c>
      <c r="M8" s="112"/>
    </row>
    <row r="9" spans="1:13" ht="19.5" customHeight="1" x14ac:dyDescent="0.3">
      <c r="A9" s="362" t="s">
        <v>219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111"/>
    </row>
    <row r="10" spans="1:13" s="72" customFormat="1" ht="36" customHeight="1" x14ac:dyDescent="0.25">
      <c r="A10" s="106">
        <f>SUM(B10:L10)</f>
        <v>20</v>
      </c>
      <c r="B10" s="21"/>
      <c r="C10" s="21"/>
      <c r="D10" s="21"/>
      <c r="E10" s="21"/>
      <c r="F10" s="21">
        <v>8</v>
      </c>
      <c r="G10" s="21"/>
      <c r="H10" s="21">
        <v>1</v>
      </c>
      <c r="I10" s="21"/>
      <c r="J10" s="21">
        <v>7</v>
      </c>
      <c r="K10" s="21">
        <v>1</v>
      </c>
      <c r="L10" s="21">
        <v>3</v>
      </c>
    </row>
    <row r="11" spans="1:13" ht="19.5" customHeight="1" x14ac:dyDescent="0.25">
      <c r="A11" s="361" t="s">
        <v>213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</row>
    <row r="12" spans="1:13" s="94" customFormat="1" ht="36" customHeight="1" x14ac:dyDescent="0.3">
      <c r="A12" s="38">
        <f>SUM(B12:L12)</f>
        <v>12</v>
      </c>
      <c r="B12" s="113"/>
      <c r="C12" s="113"/>
      <c r="D12" s="113"/>
      <c r="E12" s="113"/>
      <c r="F12" s="113"/>
      <c r="G12" s="113"/>
      <c r="H12" s="234"/>
      <c r="I12" s="234"/>
      <c r="J12" s="234">
        <v>8</v>
      </c>
      <c r="K12" s="234">
        <v>2</v>
      </c>
      <c r="L12" s="234">
        <v>2</v>
      </c>
    </row>
    <row r="13" spans="1:13" s="94" customFormat="1" ht="18.75" x14ac:dyDescent="0.3"/>
    <row r="14" spans="1:13" s="94" customFormat="1" ht="18.75" x14ac:dyDescent="0.3"/>
    <row r="15" spans="1:13" s="94" customFormat="1" ht="18.75" x14ac:dyDescent="0.3"/>
    <row r="16" spans="1:13" s="94" customFormat="1" ht="18.75" x14ac:dyDescent="0.3"/>
    <row r="17" s="94" customFormat="1" ht="18.75" x14ac:dyDescent="0.3"/>
    <row r="18" s="94" customFormat="1" ht="18.75" x14ac:dyDescent="0.3"/>
    <row r="19" s="94" customFormat="1" ht="18.75" x14ac:dyDescent="0.3"/>
    <row r="20" s="94" customFormat="1" ht="18.75" x14ac:dyDescent="0.3"/>
    <row r="21" s="94" customFormat="1" ht="18.75" x14ac:dyDescent="0.3"/>
    <row r="22" s="94" customFormat="1" ht="18.75" x14ac:dyDescent="0.3"/>
    <row r="23" s="94" customFormat="1" ht="18.75" x14ac:dyDescent="0.3"/>
    <row r="24" s="94" customFormat="1" ht="18.75" x14ac:dyDescent="0.3"/>
    <row r="25" s="94" customFormat="1" ht="18.75" x14ac:dyDescent="0.3"/>
    <row r="26" s="94" customFormat="1" ht="18.75" x14ac:dyDescent="0.3"/>
    <row r="27" s="94" customFormat="1" ht="18.75" x14ac:dyDescent="0.3"/>
    <row r="28" s="94" customFormat="1" ht="18.75" x14ac:dyDescent="0.3"/>
    <row r="29" s="94" customFormat="1" ht="18.75" x14ac:dyDescent="0.3"/>
    <row r="30" s="94" customFormat="1" ht="18.75" x14ac:dyDescent="0.3"/>
    <row r="31" s="94" customFormat="1" ht="18.75" x14ac:dyDescent="0.3"/>
    <row r="32" s="94" customFormat="1" ht="18.75" x14ac:dyDescent="0.3"/>
    <row r="33" s="94" customFormat="1" ht="18.75" x14ac:dyDescent="0.3"/>
    <row r="34" s="94" customFormat="1" ht="18.75" x14ac:dyDescent="0.3"/>
    <row r="35" s="94" customFormat="1" ht="18.75" x14ac:dyDescent="0.3"/>
    <row r="36" s="94" customFormat="1" ht="18.75" x14ac:dyDescent="0.3"/>
    <row r="37" s="94" customFormat="1" ht="18.75" x14ac:dyDescent="0.3"/>
    <row r="38" s="94" customFormat="1" ht="18.75" x14ac:dyDescent="0.3"/>
    <row r="39" s="94" customFormat="1" ht="18.75" x14ac:dyDescent="0.3"/>
    <row r="40" s="94" customFormat="1" ht="18.75" x14ac:dyDescent="0.3"/>
    <row r="41" s="94" customFormat="1" ht="18.75" x14ac:dyDescent="0.3"/>
    <row r="42" s="94" customFormat="1" ht="18.75" x14ac:dyDescent="0.3"/>
    <row r="43" s="94" customFormat="1" ht="18.75" x14ac:dyDescent="0.3"/>
    <row r="44" s="94" customFormat="1" ht="18.75" x14ac:dyDescent="0.3"/>
    <row r="45" s="94" customFormat="1" ht="18.75" x14ac:dyDescent="0.3"/>
    <row r="46" s="94" customFormat="1" ht="18.75" x14ac:dyDescent="0.3"/>
    <row r="47" s="94" customFormat="1" ht="18.75" x14ac:dyDescent="0.3"/>
    <row r="48" s="94" customFormat="1" ht="18.75" x14ac:dyDescent="0.3"/>
    <row r="49" s="94" customFormat="1" ht="18.75" x14ac:dyDescent="0.3"/>
    <row r="50" s="94" customFormat="1" ht="18.75" x14ac:dyDescent="0.3"/>
    <row r="51" s="94" customFormat="1" ht="18.75" x14ac:dyDescent="0.3"/>
    <row r="52" s="94" customFormat="1" ht="18.75" x14ac:dyDescent="0.3"/>
    <row r="53" s="94" customFormat="1" ht="18.75" x14ac:dyDescent="0.3"/>
    <row r="54" s="95" customFormat="1" x14ac:dyDescent="0.25"/>
    <row r="55" s="95" customFormat="1" x14ac:dyDescent="0.25"/>
    <row r="56" s="95" customFormat="1" x14ac:dyDescent="0.25"/>
    <row r="57" s="95" customFormat="1" x14ac:dyDescent="0.25"/>
    <row r="58" s="95" customFormat="1" x14ac:dyDescent="0.25"/>
    <row r="59" s="95" customFormat="1" x14ac:dyDescent="0.25"/>
  </sheetData>
  <sheetProtection password="DF93" sheet="1" objects="1" scenarios="1"/>
  <mergeCells count="18">
    <mergeCell ref="A7:B7"/>
    <mergeCell ref="C7:L7"/>
    <mergeCell ref="A11:L11"/>
    <mergeCell ref="A9:L9"/>
    <mergeCell ref="G4:G5"/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H8:L8 A8:E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26" workbookViewId="0">
      <selection activeCell="F5" sqref="F5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231</v>
      </c>
      <c r="B1" s="1"/>
      <c r="C1" s="1"/>
      <c r="D1" s="1"/>
    </row>
    <row r="2" spans="1:6" ht="18.75" x14ac:dyDescent="0.3">
      <c r="A2" s="2" t="s">
        <v>269</v>
      </c>
    </row>
    <row r="3" spans="1:6" ht="57.6" customHeight="1" x14ac:dyDescent="0.3">
      <c r="A3" s="159">
        <v>1</v>
      </c>
      <c r="B3" s="235" t="s">
        <v>280</v>
      </c>
      <c r="C3" s="150"/>
      <c r="D3" s="150"/>
      <c r="E3" s="151"/>
      <c r="F3" s="157" t="s">
        <v>836</v>
      </c>
    </row>
    <row r="4" spans="1:6" ht="37.5" customHeight="1" x14ac:dyDescent="0.3">
      <c r="A4" s="160">
        <v>2</v>
      </c>
      <c r="B4" s="156" t="s">
        <v>232</v>
      </c>
      <c r="C4" s="152"/>
      <c r="D4" s="152"/>
      <c r="E4" s="153"/>
      <c r="F4" s="158" t="s">
        <v>277</v>
      </c>
    </row>
    <row r="5" spans="1:6" ht="75" x14ac:dyDescent="0.3">
      <c r="A5" s="159">
        <v>4</v>
      </c>
      <c r="B5" s="157" t="s">
        <v>278</v>
      </c>
      <c r="C5" s="150"/>
      <c r="D5" s="154"/>
      <c r="E5" s="151"/>
      <c r="F5" s="157" t="s">
        <v>837</v>
      </c>
    </row>
    <row r="6" spans="1:6" ht="37.5" customHeight="1" x14ac:dyDescent="0.3">
      <c r="A6" s="159">
        <v>5</v>
      </c>
      <c r="B6" s="155" t="s">
        <v>281</v>
      </c>
      <c r="C6" s="150"/>
      <c r="D6" s="150"/>
      <c r="E6" s="151"/>
      <c r="F6" s="157" t="s">
        <v>723</v>
      </c>
    </row>
    <row r="7" spans="1:6" ht="187.9" customHeight="1" x14ac:dyDescent="0.3">
      <c r="A7" s="159">
        <v>6</v>
      </c>
      <c r="B7" s="157" t="s">
        <v>279</v>
      </c>
      <c r="C7" s="150"/>
      <c r="D7" s="150"/>
      <c r="E7" s="151"/>
      <c r="F7" s="157" t="s">
        <v>724</v>
      </c>
    </row>
    <row r="8" spans="1:6" ht="186" customHeight="1" x14ac:dyDescent="0.3">
      <c r="A8" s="159">
        <v>7</v>
      </c>
      <c r="B8" s="155" t="s">
        <v>273</v>
      </c>
      <c r="C8" s="150"/>
      <c r="D8" s="150"/>
      <c r="E8" s="151"/>
      <c r="F8" s="157" t="s">
        <v>725</v>
      </c>
    </row>
    <row r="9" spans="1:6" ht="196.15" customHeight="1" x14ac:dyDescent="0.3">
      <c r="A9" s="159">
        <v>8</v>
      </c>
      <c r="B9" s="157" t="s">
        <v>274</v>
      </c>
      <c r="C9" s="150"/>
      <c r="D9" s="150"/>
      <c r="E9" s="151"/>
      <c r="F9" s="157" t="s">
        <v>726</v>
      </c>
    </row>
    <row r="10" spans="1:6" ht="166.9" customHeight="1" x14ac:dyDescent="0.3">
      <c r="A10" s="159">
        <v>9</v>
      </c>
      <c r="B10" s="157" t="s">
        <v>272</v>
      </c>
      <c r="C10" s="150"/>
      <c r="D10" s="150"/>
      <c r="E10" s="151"/>
      <c r="F10" s="157" t="s">
        <v>727</v>
      </c>
    </row>
    <row r="11" spans="1:6" ht="110.45" customHeight="1" x14ac:dyDescent="0.3">
      <c r="A11" s="159">
        <v>10</v>
      </c>
      <c r="B11" s="157" t="s">
        <v>276</v>
      </c>
      <c r="C11" s="150"/>
      <c r="D11" s="150"/>
      <c r="E11" s="151"/>
      <c r="F11" s="157" t="s">
        <v>729</v>
      </c>
    </row>
    <row r="12" spans="1:6" ht="409.15" customHeight="1" x14ac:dyDescent="0.3">
      <c r="A12" s="159">
        <v>11</v>
      </c>
      <c r="B12" s="155" t="s">
        <v>275</v>
      </c>
      <c r="C12" s="150"/>
      <c r="D12" s="150"/>
      <c r="E12" s="151"/>
      <c r="F12" s="157" t="s">
        <v>728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18" zoomScaleSheetLayoutView="100" workbookViewId="0">
      <selection activeCell="B40" sqref="B40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16" t="s">
        <v>44</v>
      </c>
      <c r="B1" s="316"/>
      <c r="C1" s="316"/>
    </row>
    <row r="2" spans="1:4" ht="18.75" customHeight="1" x14ac:dyDescent="0.25">
      <c r="A2" s="136" t="s">
        <v>1</v>
      </c>
      <c r="B2" s="136" t="s">
        <v>2</v>
      </c>
      <c r="C2" s="136" t="s">
        <v>47</v>
      </c>
    </row>
    <row r="3" spans="1:4" ht="18.75" customHeight="1" x14ac:dyDescent="0.25">
      <c r="A3" s="28" t="s">
        <v>205</v>
      </c>
      <c r="B3" s="130">
        <f>SUM(B6:B14)</f>
        <v>66</v>
      </c>
      <c r="C3" s="115">
        <f>SUM(B6:B14)</f>
        <v>66</v>
      </c>
      <c r="D3" s="139">
        <f>SUM(B6:B14)-B4</f>
        <v>50</v>
      </c>
    </row>
    <row r="4" spans="1:4" ht="55.5" customHeight="1" x14ac:dyDescent="0.25">
      <c r="A4" s="123" t="s">
        <v>221</v>
      </c>
      <c r="B4" s="66">
        <v>16</v>
      </c>
      <c r="C4" s="114"/>
      <c r="D4" s="139"/>
    </row>
    <row r="5" spans="1:4" ht="18.75" x14ac:dyDescent="0.25">
      <c r="A5" s="137" t="s">
        <v>0</v>
      </c>
      <c r="B5" s="104"/>
      <c r="C5" s="105"/>
    </row>
    <row r="6" spans="1:4" ht="18.75" x14ac:dyDescent="0.25">
      <c r="A6" s="30" t="s">
        <v>210</v>
      </c>
      <c r="B6" s="21">
        <v>36</v>
      </c>
      <c r="C6" s="32">
        <f>100/B3*B6</f>
        <v>54.545454545454547</v>
      </c>
    </row>
    <row r="7" spans="1:4" ht="18.75" customHeight="1" x14ac:dyDescent="0.25">
      <c r="A7" s="30" t="s">
        <v>21</v>
      </c>
      <c r="B7" s="21">
        <v>6</v>
      </c>
      <c r="C7" s="32">
        <f>100/B3*B7</f>
        <v>9.0909090909090899</v>
      </c>
    </row>
    <row r="8" spans="1:4" ht="18.75" customHeight="1" x14ac:dyDescent="0.25">
      <c r="A8" s="30" t="s">
        <v>209</v>
      </c>
      <c r="B8" s="21">
        <v>6</v>
      </c>
      <c r="C8" s="32">
        <f>100/B3*B8</f>
        <v>9.0909090909090899</v>
      </c>
    </row>
    <row r="9" spans="1:4" ht="18.75" customHeight="1" x14ac:dyDescent="0.25">
      <c r="A9" s="30" t="s">
        <v>22</v>
      </c>
      <c r="B9" s="21">
        <v>9</v>
      </c>
      <c r="C9" s="32">
        <f>100/B3*B9</f>
        <v>13.636363636363637</v>
      </c>
    </row>
    <row r="10" spans="1:4" ht="18.75" customHeight="1" x14ac:dyDescent="0.25">
      <c r="A10" s="30" t="s">
        <v>23</v>
      </c>
      <c r="B10" s="21">
        <v>2</v>
      </c>
      <c r="C10" s="32">
        <f>100/B3*B10</f>
        <v>3.0303030303030303</v>
      </c>
    </row>
    <row r="11" spans="1:4" ht="18.75" customHeight="1" x14ac:dyDescent="0.25">
      <c r="A11" s="30" t="s">
        <v>24</v>
      </c>
      <c r="B11" s="21">
        <v>5</v>
      </c>
      <c r="C11" s="32">
        <f>100/B3*B11</f>
        <v>7.5757575757575761</v>
      </c>
    </row>
    <row r="12" spans="1:4" ht="18.75" customHeight="1" x14ac:dyDescent="0.25">
      <c r="A12" s="30" t="s">
        <v>25</v>
      </c>
      <c r="B12" s="21">
        <v>1</v>
      </c>
      <c r="C12" s="32">
        <f>100/B3*B12</f>
        <v>1.5151515151515151</v>
      </c>
    </row>
    <row r="13" spans="1:4" ht="18.75" customHeight="1" x14ac:dyDescent="0.25">
      <c r="A13" s="30" t="s">
        <v>26</v>
      </c>
      <c r="B13" s="21">
        <v>0</v>
      </c>
      <c r="C13" s="32">
        <f>100/B3*B13</f>
        <v>0</v>
      </c>
    </row>
    <row r="14" spans="1:4" ht="18.75" customHeight="1" x14ac:dyDescent="0.25">
      <c r="A14" s="31" t="s">
        <v>45</v>
      </c>
      <c r="B14" s="21">
        <v>1</v>
      </c>
      <c r="C14" s="32">
        <f>100/B3*B14</f>
        <v>1.5151515151515151</v>
      </c>
    </row>
    <row r="15" spans="1:4" ht="18.75" x14ac:dyDescent="0.25">
      <c r="A15" s="137" t="s">
        <v>27</v>
      </c>
      <c r="B15" s="107">
        <f>SUM(B16,B18,B19,B20)</f>
        <v>50</v>
      </c>
      <c r="C15" s="108" t="str">
        <f>IF(B15=D3,"ПРАВИЛЬНО","НЕПРАВИЛЬНО")</f>
        <v>ПРАВИЛЬНО</v>
      </c>
    </row>
    <row r="16" spans="1:4" ht="18.75" customHeight="1" x14ac:dyDescent="0.25">
      <c r="A16" s="30" t="s">
        <v>196</v>
      </c>
      <c r="B16" s="39">
        <v>25</v>
      </c>
      <c r="C16" s="32">
        <f>100/D3*B16</f>
        <v>50</v>
      </c>
    </row>
    <row r="17" spans="1:3" ht="56.25" customHeight="1" x14ac:dyDescent="0.25">
      <c r="A17" s="34" t="s">
        <v>218</v>
      </c>
      <c r="B17" s="40">
        <v>1</v>
      </c>
      <c r="C17" s="32">
        <f>100/D3*B17</f>
        <v>2</v>
      </c>
    </row>
    <row r="18" spans="1:3" ht="18.75" customHeight="1" x14ac:dyDescent="0.25">
      <c r="A18" s="30" t="s">
        <v>28</v>
      </c>
      <c r="B18" s="40">
        <v>10</v>
      </c>
      <c r="C18" s="32">
        <f>100/D3*B18</f>
        <v>20</v>
      </c>
    </row>
    <row r="19" spans="1:3" ht="18.75" customHeight="1" x14ac:dyDescent="0.25">
      <c r="A19" s="30" t="s">
        <v>29</v>
      </c>
      <c r="B19" s="40">
        <v>6</v>
      </c>
      <c r="C19" s="32">
        <f>100/D3*B19</f>
        <v>12</v>
      </c>
    </row>
    <row r="20" spans="1:3" ht="18.75" customHeight="1" x14ac:dyDescent="0.25">
      <c r="A20" s="30" t="s">
        <v>30</v>
      </c>
      <c r="B20" s="40">
        <v>9</v>
      </c>
      <c r="C20" s="32">
        <f>100/D3*B20</f>
        <v>18</v>
      </c>
    </row>
    <row r="21" spans="1:3" ht="18.75" x14ac:dyDescent="0.25">
      <c r="A21" s="137" t="s">
        <v>31</v>
      </c>
      <c r="B21" s="107">
        <f>SUM(B22:B25)</f>
        <v>66</v>
      </c>
      <c r="C21" s="108" t="str">
        <f>IF(B21=B3,"ПРАВИЛЬНО","НЕПРАВИЛЬНО")</f>
        <v>ПРАВИЛЬНО</v>
      </c>
    </row>
    <row r="22" spans="1:3" ht="18.75" customHeight="1" x14ac:dyDescent="0.25">
      <c r="A22" s="33" t="s">
        <v>32</v>
      </c>
      <c r="B22" s="39">
        <v>1</v>
      </c>
      <c r="C22" s="32">
        <f>100/B3*B22</f>
        <v>1.5151515151515151</v>
      </c>
    </row>
    <row r="23" spans="1:3" ht="18.75" x14ac:dyDescent="0.25">
      <c r="A23" s="30" t="s">
        <v>33</v>
      </c>
      <c r="B23" s="40">
        <v>3</v>
      </c>
      <c r="C23" s="32">
        <f>100/B3*B23</f>
        <v>4.545454545454545</v>
      </c>
    </row>
    <row r="24" spans="1:3" ht="18.75" x14ac:dyDescent="0.25">
      <c r="A24" s="30" t="s">
        <v>34</v>
      </c>
      <c r="B24" s="40">
        <v>0</v>
      </c>
      <c r="C24" s="32">
        <f>100/B3*B24</f>
        <v>0</v>
      </c>
    </row>
    <row r="25" spans="1:3" ht="18.75" customHeight="1" x14ac:dyDescent="0.25">
      <c r="A25" s="30" t="s">
        <v>35</v>
      </c>
      <c r="B25" s="40">
        <v>62</v>
      </c>
      <c r="C25" s="32">
        <f>100/B3*B25</f>
        <v>93.939393939393938</v>
      </c>
    </row>
    <row r="26" spans="1:3" ht="18.75" x14ac:dyDescent="0.25">
      <c r="A26" s="137" t="s">
        <v>136</v>
      </c>
      <c r="B26" s="107">
        <f>SUM(B27:B30)</f>
        <v>50</v>
      </c>
      <c r="C26" s="108" t="str">
        <f>IF(B26=D3,"ПРАВИЛЬНО","НЕПРАВИЛЬНО")</f>
        <v>ПРАВИЛЬНО</v>
      </c>
    </row>
    <row r="27" spans="1:3" ht="18.75" customHeight="1" x14ac:dyDescent="0.25">
      <c r="A27" s="35" t="s">
        <v>42</v>
      </c>
      <c r="B27" s="40">
        <v>10</v>
      </c>
      <c r="C27" s="32">
        <f>100/D3*B27</f>
        <v>20</v>
      </c>
    </row>
    <row r="28" spans="1:3" ht="18.75" customHeight="1" x14ac:dyDescent="0.25">
      <c r="A28" s="35" t="s">
        <v>36</v>
      </c>
      <c r="B28" s="40">
        <v>6</v>
      </c>
      <c r="C28" s="32">
        <f>100/D3*B28</f>
        <v>12</v>
      </c>
    </row>
    <row r="29" spans="1:3" ht="18.75" customHeight="1" x14ac:dyDescent="0.25">
      <c r="A29" s="35" t="s">
        <v>37</v>
      </c>
      <c r="B29" s="40">
        <v>8</v>
      </c>
      <c r="C29" s="32">
        <f>100/D3*B29</f>
        <v>16</v>
      </c>
    </row>
    <row r="30" spans="1:3" ht="18.75" customHeight="1" x14ac:dyDescent="0.25">
      <c r="A30" s="35" t="s">
        <v>38</v>
      </c>
      <c r="B30" s="40">
        <v>26</v>
      </c>
      <c r="C30" s="32">
        <f>100/D3*B30</f>
        <v>52</v>
      </c>
    </row>
    <row r="31" spans="1:3" ht="18.75" x14ac:dyDescent="0.25">
      <c r="A31" s="109" t="s">
        <v>137</v>
      </c>
      <c r="B31" s="107">
        <f>SUM(B32:B35)</f>
        <v>50</v>
      </c>
      <c r="C31" s="108" t="str">
        <f>IF(B31=D3,"ПРАВИЛЬНО","НЕПРАВИЛЬНО")</f>
        <v>ПРАВИЛЬНО</v>
      </c>
    </row>
    <row r="32" spans="1:3" ht="18.75" customHeight="1" x14ac:dyDescent="0.25">
      <c r="A32" s="30" t="s">
        <v>42</v>
      </c>
      <c r="B32" s="40">
        <v>17</v>
      </c>
      <c r="C32" s="32">
        <f>100/D3*B32</f>
        <v>34</v>
      </c>
    </row>
    <row r="33" spans="1:3" ht="18.75" customHeight="1" x14ac:dyDescent="0.25">
      <c r="A33" s="30" t="s">
        <v>36</v>
      </c>
      <c r="B33" s="40">
        <v>11</v>
      </c>
      <c r="C33" s="32">
        <f>100/D3*B33</f>
        <v>22</v>
      </c>
    </row>
    <row r="34" spans="1:3" ht="18.75" customHeight="1" x14ac:dyDescent="0.25">
      <c r="A34" s="30" t="s">
        <v>37</v>
      </c>
      <c r="B34" s="40">
        <v>9</v>
      </c>
      <c r="C34" s="32">
        <f>100/D3*B34</f>
        <v>18</v>
      </c>
    </row>
    <row r="35" spans="1:3" ht="18.75" customHeight="1" x14ac:dyDescent="0.25">
      <c r="A35" s="30" t="s">
        <v>38</v>
      </c>
      <c r="B35" s="40">
        <v>13</v>
      </c>
      <c r="C35" s="32">
        <f>100/D3*B35</f>
        <v>26</v>
      </c>
    </row>
    <row r="36" spans="1:3" ht="18.75" x14ac:dyDescent="0.25">
      <c r="A36" s="137" t="s">
        <v>39</v>
      </c>
      <c r="B36" s="107">
        <f>SUM(B37:B38)</f>
        <v>50</v>
      </c>
      <c r="C36" s="108" t="str">
        <f>IF(B36=D3,"ПРАВИЛЬНО","НЕПРАВИЛЬНО")</f>
        <v>ПРАВИЛЬНО</v>
      </c>
    </row>
    <row r="37" spans="1:3" ht="18.75" customHeight="1" x14ac:dyDescent="0.25">
      <c r="A37" s="30" t="s">
        <v>40</v>
      </c>
      <c r="B37" s="40">
        <v>36</v>
      </c>
      <c r="C37" s="32">
        <f>100/D3*B37</f>
        <v>72</v>
      </c>
    </row>
    <row r="38" spans="1:3" ht="18.75" customHeight="1" x14ac:dyDescent="0.25">
      <c r="A38" s="30" t="s">
        <v>41</v>
      </c>
      <c r="B38" s="40">
        <v>14</v>
      </c>
      <c r="C38" s="32">
        <f>100/D3*B38</f>
        <v>28</v>
      </c>
    </row>
    <row r="39" spans="1:3" ht="18.75" x14ac:dyDescent="0.3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3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37.5" customHeight="1" x14ac:dyDescent="0.3">
      <c r="A1" s="364" t="s">
        <v>138</v>
      </c>
      <c r="B1" s="364"/>
      <c r="C1" s="364"/>
      <c r="D1" s="41"/>
      <c r="E1" s="72"/>
      <c r="F1" s="41"/>
    </row>
    <row r="2" spans="1:6" ht="98.25" customHeight="1" x14ac:dyDescent="0.25">
      <c r="A2" s="236" t="s">
        <v>140</v>
      </c>
      <c r="B2" s="27" t="s">
        <v>141</v>
      </c>
      <c r="C2" s="27" t="s">
        <v>139</v>
      </c>
      <c r="D2" s="236" t="s">
        <v>140</v>
      </c>
      <c r="E2" s="27" t="s">
        <v>141</v>
      </c>
      <c r="F2" s="27" t="s">
        <v>139</v>
      </c>
    </row>
    <row r="3" spans="1:6" ht="37.5" x14ac:dyDescent="0.25">
      <c r="A3" s="89" t="s">
        <v>142</v>
      </c>
      <c r="B3" s="38">
        <f>SUM(B4:B24)</f>
        <v>23</v>
      </c>
      <c r="C3" s="29"/>
      <c r="D3" s="89" t="s">
        <v>143</v>
      </c>
      <c r="E3" s="38">
        <f>SUM(E4:E24)</f>
        <v>1</v>
      </c>
      <c r="F3" s="29"/>
    </row>
    <row r="4" spans="1:6" ht="41.45" customHeight="1" x14ac:dyDescent="0.25">
      <c r="A4" s="91" t="s">
        <v>591</v>
      </c>
      <c r="B4" s="21">
        <v>1</v>
      </c>
      <c r="C4" s="266" t="s">
        <v>588</v>
      </c>
      <c r="D4" s="92" t="s">
        <v>589</v>
      </c>
      <c r="E4" s="21">
        <v>1</v>
      </c>
      <c r="F4" s="81" t="s">
        <v>592</v>
      </c>
    </row>
    <row r="5" spans="1:6" ht="49.15" customHeight="1" x14ac:dyDescent="0.25">
      <c r="A5" s="90" t="s">
        <v>593</v>
      </c>
      <c r="B5" s="21">
        <v>1</v>
      </c>
      <c r="C5" s="266" t="s">
        <v>590</v>
      </c>
      <c r="D5" s="90"/>
      <c r="E5" s="21"/>
      <c r="F5" s="81"/>
    </row>
    <row r="6" spans="1:6" ht="168.75" x14ac:dyDescent="0.25">
      <c r="A6" s="90" t="s">
        <v>594</v>
      </c>
      <c r="B6" s="21">
        <v>2</v>
      </c>
      <c r="C6" s="81" t="s">
        <v>595</v>
      </c>
      <c r="D6" s="90"/>
      <c r="E6" s="21"/>
      <c r="F6" s="81"/>
    </row>
    <row r="7" spans="1:6" ht="150" x14ac:dyDescent="0.25">
      <c r="A7" s="90" t="s">
        <v>596</v>
      </c>
      <c r="B7" s="21">
        <v>3</v>
      </c>
      <c r="C7" s="81" t="s">
        <v>597</v>
      </c>
      <c r="D7" s="90"/>
      <c r="E7" s="21"/>
      <c r="F7" s="81"/>
    </row>
    <row r="8" spans="1:6" ht="131.25" x14ac:dyDescent="0.25">
      <c r="A8" s="90" t="s">
        <v>598</v>
      </c>
      <c r="B8" s="21">
        <v>3</v>
      </c>
      <c r="C8" s="81" t="s">
        <v>599</v>
      </c>
      <c r="D8" s="90"/>
      <c r="E8" s="21"/>
      <c r="F8" s="81"/>
    </row>
    <row r="9" spans="1:6" ht="112.5" x14ac:dyDescent="0.25">
      <c r="A9" s="90" t="s">
        <v>600</v>
      </c>
      <c r="B9" s="21">
        <v>13</v>
      </c>
      <c r="C9" s="81" t="s">
        <v>601</v>
      </c>
      <c r="D9" s="90"/>
      <c r="E9" s="21"/>
      <c r="F9" s="81"/>
    </row>
    <row r="10" spans="1:6" ht="18.75" x14ac:dyDescent="0.25">
      <c r="A10" s="90"/>
      <c r="B10" s="21"/>
      <c r="C10" s="81"/>
      <c r="D10" s="90"/>
      <c r="E10" s="21"/>
      <c r="F10" s="81"/>
    </row>
    <row r="11" spans="1:6" ht="18.75" x14ac:dyDescent="0.25">
      <c r="A11" s="90"/>
      <c r="B11" s="21"/>
      <c r="C11" s="81"/>
      <c r="D11" s="90"/>
      <c r="E11" s="21"/>
      <c r="F11" s="81"/>
    </row>
    <row r="12" spans="1:6" ht="18.75" x14ac:dyDescent="0.25">
      <c r="A12" s="90"/>
      <c r="B12" s="21"/>
      <c r="C12" s="81"/>
      <c r="D12" s="90"/>
      <c r="E12" s="21"/>
      <c r="F12" s="81"/>
    </row>
    <row r="13" spans="1:6" ht="18.75" x14ac:dyDescent="0.25">
      <c r="A13" s="90"/>
      <c r="B13" s="21"/>
      <c r="C13" s="81"/>
      <c r="D13" s="90"/>
      <c r="E13" s="21"/>
      <c r="F13" s="81"/>
    </row>
    <row r="14" spans="1:6" ht="18.75" x14ac:dyDescent="0.25">
      <c r="A14" s="90"/>
      <c r="B14" s="21"/>
      <c r="C14" s="81"/>
      <c r="D14" s="90"/>
      <c r="E14" s="21"/>
      <c r="F14" s="81"/>
    </row>
    <row r="15" spans="1:6" ht="18.75" x14ac:dyDescent="0.25">
      <c r="A15" s="90"/>
      <c r="B15" s="21"/>
      <c r="C15" s="81"/>
      <c r="D15" s="90"/>
      <c r="E15" s="21"/>
      <c r="F15" s="81"/>
    </row>
    <row r="16" spans="1:6" ht="18.75" x14ac:dyDescent="0.25">
      <c r="A16" s="90"/>
      <c r="B16" s="21"/>
      <c r="C16" s="81"/>
      <c r="D16" s="90"/>
      <c r="E16" s="21"/>
      <c r="F16" s="81"/>
    </row>
    <row r="17" spans="1:6" ht="18.75" x14ac:dyDescent="0.25">
      <c r="A17" s="90"/>
      <c r="B17" s="21"/>
      <c r="C17" s="81"/>
      <c r="D17" s="90"/>
      <c r="E17" s="21"/>
      <c r="F17" s="81"/>
    </row>
    <row r="18" spans="1:6" ht="18.75" x14ac:dyDescent="0.25">
      <c r="A18" s="90"/>
      <c r="B18" s="21"/>
      <c r="C18" s="81"/>
      <c r="D18" s="90"/>
      <c r="E18" s="21"/>
      <c r="F18" s="81"/>
    </row>
    <row r="19" spans="1:6" ht="18.75" x14ac:dyDescent="0.25">
      <c r="A19" s="90"/>
      <c r="B19" s="21"/>
      <c r="C19" s="81"/>
      <c r="D19" s="90"/>
      <c r="E19" s="21"/>
      <c r="F19" s="81"/>
    </row>
    <row r="20" spans="1:6" ht="18.75" x14ac:dyDescent="0.25">
      <c r="A20" s="90"/>
      <c r="B20" s="21"/>
      <c r="C20" s="81"/>
      <c r="D20" s="90"/>
      <c r="E20" s="21"/>
      <c r="F20" s="81"/>
    </row>
    <row r="21" spans="1:6" ht="18.75" x14ac:dyDescent="0.25">
      <c r="A21" s="90"/>
      <c r="B21" s="21"/>
      <c r="C21" s="81"/>
      <c r="D21" s="90"/>
      <c r="E21" s="21"/>
      <c r="F21" s="81"/>
    </row>
    <row r="22" spans="1:6" ht="18.75" x14ac:dyDescent="0.25">
      <c r="A22" s="90"/>
      <c r="B22" s="21"/>
      <c r="C22" s="81"/>
      <c r="D22" s="90"/>
      <c r="E22" s="21"/>
      <c r="F22" s="81"/>
    </row>
    <row r="23" spans="1:6" ht="18.75" x14ac:dyDescent="0.25">
      <c r="A23" s="90"/>
      <c r="B23" s="21"/>
      <c r="C23" s="81"/>
      <c r="D23" s="90"/>
      <c r="E23" s="21"/>
      <c r="F23" s="81"/>
    </row>
    <row r="24" spans="1:6" ht="18.75" x14ac:dyDescent="0.25">
      <c r="A24" s="90"/>
      <c r="B24" s="21"/>
      <c r="C24" s="81"/>
      <c r="D24" s="90"/>
      <c r="E24" s="21"/>
      <c r="F24" s="81"/>
    </row>
  </sheetData>
  <sheetProtection sort="0" autoFilter="0" pivotTables="0"/>
  <mergeCells count="1">
    <mergeCell ref="A1:C1"/>
  </mergeCells>
  <hyperlinks>
    <hyperlink ref="C4" r:id="rId1"/>
    <hyperlink ref="C5" r:id="rId2"/>
  </hyperlinks>
  <pageMargins left="0.7" right="0.7" top="0.75" bottom="0.75" header="0.3" footer="0.3"/>
  <pageSetup paperSize="9" orientation="landscape"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E17" sqref="E17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72" t="s">
        <v>48</v>
      </c>
      <c r="B1" s="372"/>
      <c r="C1" s="372"/>
      <c r="D1" s="372"/>
      <c r="E1" s="372"/>
    </row>
    <row r="2" spans="1:5" ht="18.75" x14ac:dyDescent="0.25">
      <c r="A2" s="327" t="s">
        <v>49</v>
      </c>
      <c r="B2" s="373" t="s">
        <v>50</v>
      </c>
      <c r="C2" s="373"/>
      <c r="D2" s="373"/>
      <c r="E2" s="373"/>
    </row>
    <row r="3" spans="1:5" ht="57.75" customHeight="1" x14ac:dyDescent="0.25">
      <c r="A3" s="327"/>
      <c r="B3" s="36" t="s">
        <v>51</v>
      </c>
      <c r="C3" s="36" t="s">
        <v>54</v>
      </c>
      <c r="D3" s="37" t="s">
        <v>53</v>
      </c>
      <c r="E3" s="27" t="s">
        <v>52</v>
      </c>
    </row>
    <row r="4" spans="1:5" ht="18.75" x14ac:dyDescent="0.25">
      <c r="A4" s="31" t="s">
        <v>79</v>
      </c>
      <c r="B4" s="21"/>
      <c r="C4" s="96"/>
      <c r="D4" s="97"/>
      <c r="E4" s="97"/>
    </row>
    <row r="5" spans="1:5" ht="18.75" x14ac:dyDescent="0.25">
      <c r="A5" s="34" t="s">
        <v>83</v>
      </c>
      <c r="B5" s="24">
        <v>1</v>
      </c>
      <c r="C5" s="96"/>
      <c r="D5" s="97"/>
      <c r="E5" s="97"/>
    </row>
    <row r="6" spans="1:5" ht="18.75" x14ac:dyDescent="0.25">
      <c r="A6" s="59" t="s">
        <v>206</v>
      </c>
      <c r="B6" s="98"/>
      <c r="C6" s="98"/>
      <c r="D6" s="23"/>
      <c r="E6" s="23"/>
    </row>
    <row r="7" spans="1:5" ht="18.75" x14ac:dyDescent="0.25">
      <c r="A7" s="59" t="s">
        <v>80</v>
      </c>
      <c r="B7" s="98"/>
      <c r="C7" s="98"/>
      <c r="D7" s="23"/>
      <c r="E7" s="23"/>
    </row>
    <row r="8" spans="1:5" ht="18.75" x14ac:dyDescent="0.25">
      <c r="A8" s="34" t="s">
        <v>214</v>
      </c>
      <c r="B8" s="24">
        <v>3</v>
      </c>
      <c r="C8" s="96"/>
      <c r="D8" s="23"/>
      <c r="E8" s="97"/>
    </row>
    <row r="9" spans="1:5" ht="18.75" x14ac:dyDescent="0.25">
      <c r="A9" s="59" t="s">
        <v>84</v>
      </c>
      <c r="B9" s="23"/>
      <c r="C9" s="99"/>
      <c r="D9" s="23"/>
      <c r="E9" s="23"/>
    </row>
    <row r="10" spans="1:5" ht="18.75" x14ac:dyDescent="0.25">
      <c r="A10" s="59" t="s">
        <v>82</v>
      </c>
      <c r="B10" s="98"/>
      <c r="C10" s="99"/>
      <c r="D10" s="23"/>
      <c r="E10" s="23"/>
    </row>
    <row r="11" spans="1:5" ht="18.75" x14ac:dyDescent="0.25">
      <c r="A11" s="59" t="s">
        <v>86</v>
      </c>
      <c r="B11" s="98"/>
      <c r="C11" s="99"/>
      <c r="D11" s="23"/>
      <c r="E11" s="23"/>
    </row>
    <row r="12" spans="1:5" ht="18.75" x14ac:dyDescent="0.25">
      <c r="A12" s="59" t="s">
        <v>87</v>
      </c>
      <c r="B12" s="98"/>
      <c r="C12" s="99"/>
      <c r="D12" s="23"/>
      <c r="E12" s="23"/>
    </row>
    <row r="13" spans="1:5" ht="18.75" x14ac:dyDescent="0.25">
      <c r="A13" s="59" t="s">
        <v>207</v>
      </c>
      <c r="B13" s="98"/>
      <c r="C13" s="99"/>
      <c r="D13" s="23"/>
      <c r="E13" s="23"/>
    </row>
    <row r="14" spans="1:5" ht="37.5" x14ac:dyDescent="0.25">
      <c r="A14" s="34" t="s">
        <v>208</v>
      </c>
      <c r="B14" s="98"/>
      <c r="C14" s="99"/>
      <c r="D14" s="23"/>
      <c r="E14" s="23"/>
    </row>
    <row r="15" spans="1:5" ht="18.75" x14ac:dyDescent="0.25">
      <c r="A15" s="80" t="s">
        <v>81</v>
      </c>
      <c r="B15" s="23"/>
      <c r="C15" s="98"/>
      <c r="D15" s="23"/>
      <c r="E15" s="23"/>
    </row>
    <row r="16" spans="1:5" ht="18.75" x14ac:dyDescent="0.25">
      <c r="A16" s="59" t="s">
        <v>85</v>
      </c>
      <c r="B16" s="98"/>
      <c r="C16" s="98">
        <v>1</v>
      </c>
      <c r="D16" s="23"/>
      <c r="E16" s="23"/>
    </row>
    <row r="17" spans="1:5" ht="18.75" x14ac:dyDescent="0.25">
      <c r="A17" s="100" t="s">
        <v>88</v>
      </c>
      <c r="B17" s="101">
        <v>4</v>
      </c>
      <c r="C17" s="38">
        <v>1</v>
      </c>
      <c r="D17" s="38">
        <v>0</v>
      </c>
      <c r="E17" s="38">
        <v>0</v>
      </c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A6" zoomScaleNormal="100" zoomScaleSheetLayoutView="100" workbookViewId="0">
      <selection activeCell="J14" sqref="J14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16" t="s">
        <v>89</v>
      </c>
      <c r="B1" s="316"/>
      <c r="C1" s="316"/>
      <c r="D1" s="316"/>
      <c r="E1" s="316"/>
      <c r="F1" s="316"/>
      <c r="G1" s="316"/>
      <c r="H1" s="316"/>
    </row>
    <row r="2" spans="1:9" s="4" customFormat="1" ht="18.75" x14ac:dyDescent="0.3">
      <c r="A2" s="43" t="s">
        <v>75</v>
      </c>
      <c r="B2" s="43"/>
      <c r="C2" s="43"/>
      <c r="D2" s="43"/>
      <c r="E2" s="43"/>
      <c r="F2" s="43"/>
      <c r="G2" s="43"/>
      <c r="H2" s="43"/>
    </row>
    <row r="3" spans="1:9" s="1" customFormat="1" ht="21" customHeight="1" x14ac:dyDescent="0.3">
      <c r="A3" s="321" t="s">
        <v>62</v>
      </c>
      <c r="B3" s="324" t="s">
        <v>78</v>
      </c>
      <c r="C3" s="317" t="s">
        <v>197</v>
      </c>
      <c r="D3" s="318"/>
      <c r="E3" s="317" t="s">
        <v>216</v>
      </c>
      <c r="F3" s="318"/>
      <c r="G3" s="327" t="s">
        <v>0</v>
      </c>
      <c r="H3" s="327"/>
    </row>
    <row r="4" spans="1:9" s="1" customFormat="1" ht="54" customHeight="1" x14ac:dyDescent="0.3">
      <c r="A4" s="322"/>
      <c r="B4" s="325"/>
      <c r="C4" s="319"/>
      <c r="D4" s="320"/>
      <c r="E4" s="319"/>
      <c r="F4" s="326"/>
      <c r="G4" s="327" t="s">
        <v>198</v>
      </c>
      <c r="H4" s="327" t="s">
        <v>217</v>
      </c>
    </row>
    <row r="5" spans="1:9" s="1" customFormat="1" ht="18.75" hidden="1" customHeight="1" x14ac:dyDescent="0.3">
      <c r="A5" s="322"/>
      <c r="B5" s="325"/>
      <c r="C5" s="44"/>
      <c r="D5" s="44"/>
      <c r="E5" s="44"/>
      <c r="F5" s="45"/>
      <c r="G5" s="327"/>
      <c r="H5" s="327"/>
    </row>
    <row r="6" spans="1:9" s="1" customFormat="1" ht="21.75" customHeight="1" x14ac:dyDescent="0.3">
      <c r="A6" s="323"/>
      <c r="B6" s="326"/>
      <c r="C6" s="27" t="s">
        <v>59</v>
      </c>
      <c r="D6" s="27" t="s">
        <v>90</v>
      </c>
      <c r="E6" s="27" t="s">
        <v>59</v>
      </c>
      <c r="F6" s="46" t="s">
        <v>90</v>
      </c>
      <c r="G6" s="327"/>
      <c r="H6" s="327"/>
    </row>
    <row r="7" spans="1:9" s="1" customFormat="1" ht="39" customHeight="1" x14ac:dyDescent="0.3">
      <c r="A7" s="47">
        <v>1</v>
      </c>
      <c r="B7" s="48" t="s">
        <v>60</v>
      </c>
      <c r="C7" s="52">
        <v>31</v>
      </c>
      <c r="D7" s="52">
        <v>31</v>
      </c>
      <c r="E7" s="52">
        <v>775</v>
      </c>
      <c r="F7" s="52">
        <v>739</v>
      </c>
      <c r="G7" s="52"/>
      <c r="H7" s="52"/>
    </row>
    <row r="8" spans="1:9" s="1" customFormat="1" ht="39" customHeight="1" x14ac:dyDescent="0.3">
      <c r="A8" s="47">
        <v>2</v>
      </c>
      <c r="B8" s="48" t="s">
        <v>61</v>
      </c>
      <c r="C8" s="52">
        <v>3</v>
      </c>
      <c r="D8" s="52">
        <v>3</v>
      </c>
      <c r="E8" s="52">
        <v>55</v>
      </c>
      <c r="F8" s="52">
        <v>55</v>
      </c>
      <c r="G8" s="52"/>
      <c r="H8" s="52"/>
    </row>
    <row r="9" spans="1:9" s="1" customFormat="1" ht="19.5" customHeight="1" x14ac:dyDescent="0.3">
      <c r="A9" s="343">
        <v>3</v>
      </c>
      <c r="B9" s="117" t="s">
        <v>69</v>
      </c>
      <c r="C9" s="328">
        <v>8</v>
      </c>
      <c r="D9" s="328">
        <v>7</v>
      </c>
      <c r="E9" s="330">
        <v>228</v>
      </c>
      <c r="F9" s="331"/>
      <c r="G9" s="328"/>
      <c r="H9" s="119"/>
    </row>
    <row r="10" spans="1:9" s="1" customFormat="1" ht="18.75" customHeight="1" x14ac:dyDescent="0.3">
      <c r="A10" s="344"/>
      <c r="B10" s="117" t="s">
        <v>92</v>
      </c>
      <c r="C10" s="329"/>
      <c r="D10" s="329"/>
      <c r="E10" s="52"/>
      <c r="F10" s="52">
        <v>114</v>
      </c>
      <c r="G10" s="329"/>
      <c r="H10" s="52"/>
    </row>
    <row r="11" spans="1:9" s="1" customFormat="1" ht="56.25" customHeight="1" x14ac:dyDescent="0.3">
      <c r="A11" s="47">
        <v>4</v>
      </c>
      <c r="B11" s="49" t="s">
        <v>70</v>
      </c>
      <c r="C11" s="52">
        <v>0</v>
      </c>
      <c r="D11" s="52">
        <v>0</v>
      </c>
      <c r="E11" s="52">
        <v>0</v>
      </c>
      <c r="F11" s="52">
        <v>0</v>
      </c>
      <c r="G11" s="52"/>
      <c r="H11" s="52"/>
    </row>
    <row r="12" spans="1:9" s="1" customFormat="1" ht="56.25" x14ac:dyDescent="0.3">
      <c r="A12" s="47">
        <v>5</v>
      </c>
      <c r="B12" s="48" t="s">
        <v>71</v>
      </c>
      <c r="C12" s="52">
        <v>9</v>
      </c>
      <c r="D12" s="52">
        <v>10</v>
      </c>
      <c r="E12" s="52">
        <v>198</v>
      </c>
      <c r="F12" s="52">
        <v>219</v>
      </c>
      <c r="G12" s="52"/>
      <c r="H12" s="52"/>
    </row>
    <row r="13" spans="1:9" s="1" customFormat="1" ht="39" customHeight="1" x14ac:dyDescent="0.3">
      <c r="A13" s="47">
        <v>6</v>
      </c>
      <c r="B13" s="49" t="s">
        <v>72</v>
      </c>
      <c r="C13" s="52">
        <v>1</v>
      </c>
      <c r="D13" s="52">
        <v>1</v>
      </c>
      <c r="E13" s="52">
        <v>25</v>
      </c>
      <c r="F13" s="52">
        <v>25</v>
      </c>
      <c r="G13" s="52"/>
      <c r="H13" s="52"/>
    </row>
    <row r="14" spans="1:9" s="2" customFormat="1" ht="39" customHeight="1" x14ac:dyDescent="0.3">
      <c r="A14" s="332" t="s">
        <v>91</v>
      </c>
      <c r="B14" s="333"/>
      <c r="C14" s="345"/>
      <c r="D14" s="345"/>
      <c r="E14" s="50">
        <f>SUM(E7,E8,E11,E12,E13)</f>
        <v>1053</v>
      </c>
      <c r="F14" s="50">
        <f>SUM(F7,F8,F11,F12,F13)</f>
        <v>1038</v>
      </c>
      <c r="G14" s="341"/>
      <c r="H14" s="50"/>
      <c r="I14" s="138"/>
    </row>
    <row r="15" spans="1:9" ht="39" customHeight="1" x14ac:dyDescent="0.25">
      <c r="A15" s="334"/>
      <c r="B15" s="335"/>
      <c r="C15" s="342"/>
      <c r="D15" s="342"/>
      <c r="E15" s="51">
        <f>E10</f>
        <v>0</v>
      </c>
      <c r="F15" s="51">
        <f>F10</f>
        <v>114</v>
      </c>
      <c r="G15" s="342"/>
      <c r="H15" s="51"/>
    </row>
    <row r="16" spans="1:9" ht="18.75" x14ac:dyDescent="0.3">
      <c r="A16" s="336" t="s">
        <v>215</v>
      </c>
      <c r="B16" s="337"/>
      <c r="C16" s="338">
        <f>F14+E9</f>
        <v>1266</v>
      </c>
      <c r="D16" s="339"/>
      <c r="E16" s="339"/>
      <c r="F16" s="339"/>
      <c r="G16" s="339"/>
      <c r="H16" s="340"/>
      <c r="I16" s="133">
        <f>F14+F15</f>
        <v>1152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password="DF93" sheet="1" objects="1" scenarios="1"/>
  <mergeCells count="19">
    <mergeCell ref="G9:G10"/>
    <mergeCell ref="E9:F9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  <mergeCell ref="A1:H1"/>
    <mergeCell ref="C3:D4"/>
    <mergeCell ref="A3:A6"/>
    <mergeCell ref="B3:B6"/>
    <mergeCell ref="E3:F4"/>
    <mergeCell ref="G4:G6"/>
    <mergeCell ref="H4:H6"/>
    <mergeCell ref="G3:H3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B19" sqref="B19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46" t="s">
        <v>76</v>
      </c>
      <c r="B1" s="346"/>
      <c r="C1" s="346"/>
      <c r="D1" s="6"/>
    </row>
    <row r="2" spans="1:4" ht="38.25" customHeight="1" x14ac:dyDescent="0.25">
      <c r="A2" s="121" t="s">
        <v>1</v>
      </c>
      <c r="B2" s="126" t="s">
        <v>2</v>
      </c>
      <c r="C2" s="121" t="s">
        <v>77</v>
      </c>
      <c r="D2" s="8"/>
    </row>
    <row r="3" spans="1:4" ht="18.75" x14ac:dyDescent="0.25">
      <c r="A3" s="140" t="s">
        <v>3</v>
      </c>
      <c r="B3" s="142">
        <f>SUM(B4:B8)</f>
        <v>1152</v>
      </c>
      <c r="C3" s="141" t="str">
        <f>IF(B3='Раздел 1.1'!I16,"ПРАВИЛЬНО","НЕПРАВИЛЬНО")</f>
        <v>ПРАВИЛЬНО</v>
      </c>
      <c r="D3" s="8"/>
    </row>
    <row r="4" spans="1:4" ht="18.75" customHeight="1" x14ac:dyDescent="0.25">
      <c r="A4" s="123" t="s">
        <v>4</v>
      </c>
      <c r="B4" s="125">
        <v>55</v>
      </c>
      <c r="C4" s="122">
        <f>100/'Раздел 1.1'!I16*B4</f>
        <v>4.7743055555555554</v>
      </c>
      <c r="D4" s="11"/>
    </row>
    <row r="5" spans="1:4" ht="18.75" customHeight="1" x14ac:dyDescent="0.25">
      <c r="A5" s="123" t="s">
        <v>5</v>
      </c>
      <c r="B5" s="125">
        <v>517</v>
      </c>
      <c r="C5" s="122">
        <f>100/'Раздел 1.1'!I16*B5</f>
        <v>44.878472222222221</v>
      </c>
      <c r="D5" s="11"/>
    </row>
    <row r="6" spans="1:4" ht="18.75" customHeight="1" x14ac:dyDescent="0.25">
      <c r="A6" s="123" t="s">
        <v>6</v>
      </c>
      <c r="B6" s="125">
        <v>276</v>
      </c>
      <c r="C6" s="122">
        <f>100/'Раздел 1.1'!I16*B6</f>
        <v>23.958333333333332</v>
      </c>
      <c r="D6" s="11"/>
    </row>
    <row r="7" spans="1:4" ht="18.75" customHeight="1" x14ac:dyDescent="0.25">
      <c r="A7" s="123" t="s">
        <v>73</v>
      </c>
      <c r="B7" s="125">
        <v>171</v>
      </c>
      <c r="C7" s="122">
        <f>100/'Раздел 1.1'!I16*B7</f>
        <v>14.84375</v>
      </c>
      <c r="D7" s="11"/>
    </row>
    <row r="8" spans="1:4" ht="18.75" customHeight="1" x14ac:dyDescent="0.25">
      <c r="A8" s="124" t="s">
        <v>74</v>
      </c>
      <c r="B8" s="125">
        <v>133</v>
      </c>
      <c r="C8" s="122">
        <f>100/'Раздел 1.1'!I16*B8</f>
        <v>11.545138888888889</v>
      </c>
      <c r="D8" s="11"/>
    </row>
    <row r="9" spans="1:4" ht="18.75" x14ac:dyDescent="0.25">
      <c r="A9" s="140" t="s">
        <v>7</v>
      </c>
      <c r="B9" s="142">
        <f>SUM(B10:B15)</f>
        <v>1152</v>
      </c>
      <c r="C9" s="141" t="str">
        <f>IF(B9='Раздел 1.1'!I16,"ПРАВИЛЬНО","НЕПРАВИЛЬНО")</f>
        <v>ПРАВИЛЬНО</v>
      </c>
      <c r="D9" s="8"/>
    </row>
    <row r="10" spans="1:4" ht="18.75" customHeight="1" x14ac:dyDescent="0.25">
      <c r="A10" s="123" t="s">
        <v>8</v>
      </c>
      <c r="B10" s="125">
        <v>26</v>
      </c>
      <c r="C10" s="122">
        <f>100/'Раздел 1.1'!I16*B10</f>
        <v>2.2569444444444442</v>
      </c>
      <c r="D10" s="11"/>
    </row>
    <row r="11" spans="1:4" ht="18.75" customHeight="1" x14ac:dyDescent="0.25">
      <c r="A11" s="123" t="s">
        <v>9</v>
      </c>
      <c r="B11" s="125">
        <v>818</v>
      </c>
      <c r="C11" s="122">
        <f>100/'Раздел 1.1'!I16*B11</f>
        <v>71.006944444444443</v>
      </c>
      <c r="D11" s="11"/>
    </row>
    <row r="12" spans="1:4" ht="18.75" customHeight="1" x14ac:dyDescent="0.25">
      <c r="A12" s="123" t="s">
        <v>10</v>
      </c>
      <c r="B12" s="125">
        <v>39</v>
      </c>
      <c r="C12" s="122">
        <f>100/'Раздел 1.1'!I16*B12</f>
        <v>3.3854166666666665</v>
      </c>
      <c r="D12" s="11"/>
    </row>
    <row r="13" spans="1:4" ht="18.75" customHeight="1" x14ac:dyDescent="0.25">
      <c r="A13" s="123" t="s">
        <v>11</v>
      </c>
      <c r="B13" s="125">
        <v>65</v>
      </c>
      <c r="C13" s="122">
        <f>100/'Раздел 1.1'!I16*B13</f>
        <v>5.6423611111111107</v>
      </c>
      <c r="D13" s="11"/>
    </row>
    <row r="14" spans="1:4" ht="18.75" customHeight="1" x14ac:dyDescent="0.25">
      <c r="A14" s="123" t="s">
        <v>12</v>
      </c>
      <c r="B14" s="125">
        <v>199</v>
      </c>
      <c r="C14" s="122">
        <f>100/'Раздел 1.1'!I16*B14</f>
        <v>17.274305555555554</v>
      </c>
      <c r="D14" s="11"/>
    </row>
    <row r="15" spans="1:4" ht="18.75" x14ac:dyDescent="0.25">
      <c r="A15" s="123" t="s">
        <v>220</v>
      </c>
      <c r="B15" s="125">
        <v>5</v>
      </c>
      <c r="C15" s="122">
        <f>100/'Раздел 1.1'!I16*B15</f>
        <v>0.43402777777777779</v>
      </c>
    </row>
  </sheetData>
  <sheetProtection password="DF93" sheet="1" objects="1" scenarios="1"/>
  <mergeCells count="1">
    <mergeCell ref="A1:C1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view="pageBreakPreview" topLeftCell="A46" zoomScale="70" zoomScaleNormal="100" zoomScaleSheetLayoutView="70" workbookViewId="0">
      <selection activeCell="G43" sqref="G43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5" t="s">
        <v>254</v>
      </c>
      <c r="B1" s="55"/>
      <c r="C1" s="55"/>
      <c r="D1" s="63"/>
    </row>
    <row r="2" spans="1:4" ht="117" customHeight="1" x14ac:dyDescent="0.25">
      <c r="A2" s="193" t="s">
        <v>93</v>
      </c>
      <c r="B2" s="175" t="s">
        <v>257</v>
      </c>
      <c r="C2" s="176" t="s">
        <v>95</v>
      </c>
      <c r="D2" s="176" t="s">
        <v>96</v>
      </c>
    </row>
    <row r="3" spans="1:4" ht="18.75" x14ac:dyDescent="0.25">
      <c r="A3" s="242" t="s">
        <v>282</v>
      </c>
      <c r="B3" s="195"/>
      <c r="C3" s="195"/>
      <c r="D3" s="237">
        <f>SUM(D4,D19,D36,D76,D85,D97,D103,D108)</f>
        <v>9453</v>
      </c>
    </row>
    <row r="4" spans="1:4" ht="18.75" x14ac:dyDescent="0.25">
      <c r="A4" s="241" t="s">
        <v>283</v>
      </c>
      <c r="B4" s="196"/>
      <c r="C4" s="211"/>
      <c r="D4" s="212">
        <f>SUM(D5:D18)</f>
        <v>0</v>
      </c>
    </row>
    <row r="5" spans="1:4" ht="15.75" x14ac:dyDescent="0.25">
      <c r="A5" s="194"/>
      <c r="B5" s="194"/>
      <c r="C5" s="194"/>
      <c r="D5" s="194"/>
    </row>
    <row r="6" spans="1:4" ht="15.75" x14ac:dyDescent="0.25">
      <c r="A6" s="194"/>
      <c r="B6" s="194"/>
      <c r="C6" s="194"/>
      <c r="D6" s="194"/>
    </row>
    <row r="7" spans="1:4" ht="15.75" x14ac:dyDescent="0.25">
      <c r="A7" s="194"/>
      <c r="B7" s="194"/>
      <c r="C7" s="194"/>
      <c r="D7" s="194"/>
    </row>
    <row r="8" spans="1:4" ht="15.75" x14ac:dyDescent="0.25">
      <c r="A8" s="194"/>
      <c r="B8" s="194"/>
      <c r="C8" s="194"/>
      <c r="D8" s="194"/>
    </row>
    <row r="9" spans="1:4" ht="15.75" x14ac:dyDescent="0.25">
      <c r="A9" s="194"/>
      <c r="B9" s="194"/>
      <c r="C9" s="194"/>
      <c r="D9" s="194"/>
    </row>
    <row r="10" spans="1:4" ht="15.75" x14ac:dyDescent="0.25">
      <c r="A10" s="194"/>
      <c r="B10" s="194"/>
      <c r="C10" s="194"/>
      <c r="D10" s="194"/>
    </row>
    <row r="11" spans="1:4" ht="15.75" x14ac:dyDescent="0.25">
      <c r="A11" s="194"/>
      <c r="B11" s="194"/>
      <c r="C11" s="194"/>
      <c r="D11" s="194"/>
    </row>
    <row r="12" spans="1:4" ht="15.75" x14ac:dyDescent="0.25">
      <c r="A12" s="194"/>
      <c r="B12" s="194"/>
      <c r="C12" s="194"/>
      <c r="D12" s="194"/>
    </row>
    <row r="13" spans="1:4" ht="15.75" x14ac:dyDescent="0.25">
      <c r="A13" s="194"/>
      <c r="B13" s="194"/>
      <c r="C13" s="194"/>
      <c r="D13" s="194"/>
    </row>
    <row r="14" spans="1:4" ht="15.75" x14ac:dyDescent="0.25">
      <c r="A14" s="194"/>
      <c r="B14" s="194"/>
      <c r="C14" s="194"/>
      <c r="D14" s="194"/>
    </row>
    <row r="15" spans="1:4" ht="15.75" x14ac:dyDescent="0.25">
      <c r="A15" s="194"/>
      <c r="B15" s="194"/>
      <c r="C15" s="194"/>
      <c r="D15" s="194"/>
    </row>
    <row r="16" spans="1:4" ht="15.75" x14ac:dyDescent="0.25">
      <c r="A16" s="194"/>
      <c r="B16" s="194"/>
      <c r="C16" s="194"/>
      <c r="D16" s="194"/>
    </row>
    <row r="17" spans="1:4" ht="15.75" x14ac:dyDescent="0.25">
      <c r="A17" s="194"/>
      <c r="B17" s="194"/>
      <c r="C17" s="194"/>
      <c r="D17" s="194"/>
    </row>
    <row r="18" spans="1:4" ht="15.75" x14ac:dyDescent="0.25">
      <c r="A18" s="194"/>
      <c r="B18" s="194"/>
      <c r="C18" s="194"/>
      <c r="D18" s="194"/>
    </row>
    <row r="19" spans="1:4" ht="18.75" x14ac:dyDescent="0.25">
      <c r="A19" s="240" t="s">
        <v>284</v>
      </c>
      <c r="B19" s="196"/>
      <c r="C19" s="196"/>
      <c r="D19" s="205">
        <f>SUM(D20:D35)</f>
        <v>0</v>
      </c>
    </row>
    <row r="20" spans="1:4" ht="15.75" x14ac:dyDescent="0.25">
      <c r="A20" s="194"/>
      <c r="B20" s="194"/>
      <c r="C20" s="194"/>
      <c r="D20" s="194"/>
    </row>
    <row r="21" spans="1:4" ht="15.75" x14ac:dyDescent="0.25">
      <c r="A21" s="194"/>
      <c r="B21" s="194"/>
      <c r="C21" s="194"/>
      <c r="D21" s="194"/>
    </row>
    <row r="22" spans="1:4" ht="15.75" x14ac:dyDescent="0.25">
      <c r="A22" s="194"/>
      <c r="B22" s="194"/>
      <c r="C22" s="194"/>
      <c r="D22" s="194"/>
    </row>
    <row r="23" spans="1:4" ht="15.75" x14ac:dyDescent="0.25">
      <c r="A23" s="194"/>
      <c r="B23" s="194"/>
      <c r="C23" s="194"/>
      <c r="D23" s="197"/>
    </row>
    <row r="24" spans="1:4" ht="15.75" x14ac:dyDescent="0.25">
      <c r="A24" s="194"/>
      <c r="B24" s="194"/>
      <c r="C24" s="194"/>
      <c r="D24" s="197"/>
    </row>
    <row r="25" spans="1:4" ht="18.75" customHeight="1" x14ac:dyDescent="0.25">
      <c r="A25" s="194"/>
      <c r="B25" s="194"/>
      <c r="C25" s="194"/>
      <c r="D25" s="194"/>
    </row>
    <row r="26" spans="1:4" ht="15.75" x14ac:dyDescent="0.25">
      <c r="A26" s="194"/>
      <c r="B26" s="194"/>
      <c r="C26" s="194"/>
      <c r="D26" s="194"/>
    </row>
    <row r="27" spans="1:4" ht="15.75" x14ac:dyDescent="0.25">
      <c r="A27" s="194"/>
      <c r="B27" s="194"/>
      <c r="C27" s="194"/>
      <c r="D27" s="194"/>
    </row>
    <row r="28" spans="1:4" ht="15.75" x14ac:dyDescent="0.25">
      <c r="A28" s="194"/>
      <c r="B28" s="194"/>
      <c r="C28" s="194"/>
      <c r="D28" s="194"/>
    </row>
    <row r="29" spans="1:4" ht="15.75" x14ac:dyDescent="0.25">
      <c r="A29" s="194"/>
      <c r="B29" s="194"/>
      <c r="C29" s="194"/>
      <c r="D29" s="194"/>
    </row>
    <row r="30" spans="1:4" ht="15.75" x14ac:dyDescent="0.25">
      <c r="A30" s="194"/>
      <c r="B30" s="194"/>
      <c r="C30" s="194"/>
      <c r="D30" s="194"/>
    </row>
    <row r="31" spans="1:4" ht="15.75" x14ac:dyDescent="0.25">
      <c r="A31" s="194"/>
      <c r="B31" s="194"/>
      <c r="C31" s="194"/>
      <c r="D31" s="194"/>
    </row>
    <row r="32" spans="1:4" ht="15.75" x14ac:dyDescent="0.25">
      <c r="A32" s="194"/>
      <c r="B32" s="194"/>
      <c r="C32" s="194"/>
      <c r="D32" s="194"/>
    </row>
    <row r="33" spans="1:4" ht="15.75" x14ac:dyDescent="0.25">
      <c r="A33" s="194"/>
      <c r="B33" s="194"/>
      <c r="C33" s="194"/>
      <c r="D33" s="194"/>
    </row>
    <row r="34" spans="1:4" ht="15.75" x14ac:dyDescent="0.25">
      <c r="A34" s="194"/>
      <c r="B34" s="194"/>
      <c r="C34" s="194"/>
      <c r="D34" s="194"/>
    </row>
    <row r="35" spans="1:4" ht="15.75" x14ac:dyDescent="0.25">
      <c r="A35" s="194"/>
      <c r="B35" s="194"/>
      <c r="C35" s="194"/>
      <c r="D35" s="194"/>
    </row>
    <row r="36" spans="1:4" ht="18.75" x14ac:dyDescent="0.25">
      <c r="A36" s="208" t="s">
        <v>230</v>
      </c>
      <c r="B36" s="196"/>
      <c r="C36" s="196"/>
      <c r="D36" s="205">
        <f>SUM(D37:D75)</f>
        <v>4753</v>
      </c>
    </row>
    <row r="37" spans="1:4" ht="63" x14ac:dyDescent="0.25">
      <c r="A37" s="260" t="s">
        <v>299</v>
      </c>
      <c r="B37" s="194" t="s">
        <v>300</v>
      </c>
      <c r="C37" s="194" t="s">
        <v>301</v>
      </c>
      <c r="D37" s="194">
        <v>80</v>
      </c>
    </row>
    <row r="38" spans="1:4" ht="63" x14ac:dyDescent="0.25">
      <c r="A38" s="194" t="s">
        <v>302</v>
      </c>
      <c r="B38" s="194" t="s">
        <v>303</v>
      </c>
      <c r="C38" s="194" t="s">
        <v>301</v>
      </c>
      <c r="D38" s="194">
        <v>80</v>
      </c>
    </row>
    <row r="39" spans="1:4" ht="30" x14ac:dyDescent="0.25">
      <c r="A39" s="198" t="s">
        <v>304</v>
      </c>
      <c r="B39" s="198" t="s">
        <v>305</v>
      </c>
      <c r="C39" s="198" t="s">
        <v>306</v>
      </c>
      <c r="D39" s="198">
        <v>150</v>
      </c>
    </row>
    <row r="40" spans="1:4" x14ac:dyDescent="0.25">
      <c r="A40" s="198" t="s">
        <v>307</v>
      </c>
      <c r="B40" s="229">
        <v>43217</v>
      </c>
      <c r="C40" s="199" t="s">
        <v>308</v>
      </c>
      <c r="D40" s="198">
        <v>50</v>
      </c>
    </row>
    <row r="41" spans="1:4" ht="30" x14ac:dyDescent="0.25">
      <c r="A41" s="198" t="s">
        <v>309</v>
      </c>
      <c r="B41" s="229">
        <v>43217</v>
      </c>
      <c r="C41" s="198" t="s">
        <v>310</v>
      </c>
      <c r="D41" s="194">
        <v>40</v>
      </c>
    </row>
    <row r="42" spans="1:4" ht="30" x14ac:dyDescent="0.25">
      <c r="A42" s="198" t="s">
        <v>311</v>
      </c>
      <c r="B42" s="198" t="s">
        <v>312</v>
      </c>
      <c r="C42" s="198" t="s">
        <v>313</v>
      </c>
      <c r="D42" s="194">
        <v>60</v>
      </c>
    </row>
    <row r="43" spans="1:4" ht="31.5" x14ac:dyDescent="0.25">
      <c r="A43" s="194" t="s">
        <v>314</v>
      </c>
      <c r="B43" s="231">
        <v>43242</v>
      </c>
      <c r="C43" s="194" t="s">
        <v>315</v>
      </c>
      <c r="D43" s="194">
        <v>350</v>
      </c>
    </row>
    <row r="44" spans="1:4" ht="45" x14ac:dyDescent="0.25">
      <c r="A44" s="198" t="s">
        <v>316</v>
      </c>
      <c r="B44" s="229">
        <v>43224</v>
      </c>
      <c r="C44" s="198" t="s">
        <v>317</v>
      </c>
      <c r="D44" s="194">
        <v>80</v>
      </c>
    </row>
    <row r="45" spans="1:4" ht="60" x14ac:dyDescent="0.25">
      <c r="A45" s="198" t="s">
        <v>318</v>
      </c>
      <c r="B45" s="198" t="s">
        <v>319</v>
      </c>
      <c r="C45" s="198" t="s">
        <v>320</v>
      </c>
      <c r="D45" s="194">
        <v>150</v>
      </c>
    </row>
    <row r="46" spans="1:4" ht="75" x14ac:dyDescent="0.25">
      <c r="A46" s="198" t="s">
        <v>321</v>
      </c>
      <c r="B46" s="229">
        <v>43235</v>
      </c>
      <c r="C46" s="198" t="s">
        <v>322</v>
      </c>
      <c r="D46" s="194">
        <v>30</v>
      </c>
    </row>
    <row r="47" spans="1:4" ht="45" x14ac:dyDescent="0.25">
      <c r="A47" s="198" t="s">
        <v>323</v>
      </c>
      <c r="B47" s="229">
        <v>43273</v>
      </c>
      <c r="C47" s="261" t="s">
        <v>324</v>
      </c>
      <c r="D47" s="194">
        <v>50</v>
      </c>
    </row>
    <row r="48" spans="1:4" ht="45" x14ac:dyDescent="0.25">
      <c r="A48" s="198" t="s">
        <v>325</v>
      </c>
      <c r="B48" s="229">
        <v>43293</v>
      </c>
      <c r="C48" s="198" t="s">
        <v>313</v>
      </c>
      <c r="D48" s="194">
        <v>50</v>
      </c>
    </row>
    <row r="49" spans="1:4" ht="45" x14ac:dyDescent="0.25">
      <c r="A49" s="198" t="s">
        <v>378</v>
      </c>
      <c r="B49" s="229">
        <v>43278</v>
      </c>
      <c r="C49" s="198" t="s">
        <v>379</v>
      </c>
      <c r="D49" s="194">
        <v>100</v>
      </c>
    </row>
    <row r="50" spans="1:4" ht="60" x14ac:dyDescent="0.25">
      <c r="A50" s="198" t="s">
        <v>326</v>
      </c>
      <c r="B50" s="229">
        <v>43340</v>
      </c>
      <c r="C50" s="198" t="s">
        <v>327</v>
      </c>
      <c r="D50" s="194">
        <v>40</v>
      </c>
    </row>
    <row r="51" spans="1:4" ht="30.75" thickBot="1" x14ac:dyDescent="0.3">
      <c r="A51" s="198" t="s">
        <v>328</v>
      </c>
      <c r="B51" s="229">
        <v>43384</v>
      </c>
      <c r="C51" s="198" t="s">
        <v>329</v>
      </c>
      <c r="D51" s="194">
        <v>90</v>
      </c>
    </row>
    <row r="52" spans="1:4" ht="18.75" customHeight="1" thickBot="1" x14ac:dyDescent="0.3">
      <c r="A52" s="258" t="s">
        <v>336</v>
      </c>
      <c r="B52" s="256">
        <v>43104</v>
      </c>
      <c r="C52" s="148" t="s">
        <v>337</v>
      </c>
      <c r="D52" s="194">
        <v>30</v>
      </c>
    </row>
    <row r="53" spans="1:4" ht="32.25" thickBot="1" x14ac:dyDescent="0.3">
      <c r="A53" s="252" t="s">
        <v>338</v>
      </c>
      <c r="B53" s="254">
        <v>43112</v>
      </c>
      <c r="C53" s="194" t="s">
        <v>337</v>
      </c>
      <c r="D53" s="194">
        <v>45</v>
      </c>
    </row>
    <row r="54" spans="1:4" ht="32.25" thickBot="1" x14ac:dyDescent="0.3">
      <c r="A54" s="252" t="s">
        <v>339</v>
      </c>
      <c r="B54" s="254">
        <v>43117</v>
      </c>
      <c r="C54" s="194" t="s">
        <v>337</v>
      </c>
      <c r="D54" s="194">
        <v>43</v>
      </c>
    </row>
    <row r="55" spans="1:4" ht="32.25" thickBot="1" x14ac:dyDescent="0.3">
      <c r="A55" s="252" t="s">
        <v>340</v>
      </c>
      <c r="B55" s="254">
        <v>43122</v>
      </c>
      <c r="C55" s="194" t="s">
        <v>337</v>
      </c>
      <c r="D55" s="194">
        <v>50</v>
      </c>
    </row>
    <row r="56" spans="1:4" ht="47.25" x14ac:dyDescent="0.25">
      <c r="A56" s="194" t="s">
        <v>344</v>
      </c>
      <c r="B56" s="231">
        <v>43147</v>
      </c>
      <c r="C56" s="194" t="s">
        <v>345</v>
      </c>
      <c r="D56" s="194">
        <v>200</v>
      </c>
    </row>
    <row r="57" spans="1:4" ht="47.25" x14ac:dyDescent="0.25">
      <c r="A57" s="194" t="s">
        <v>346</v>
      </c>
      <c r="B57" s="231">
        <v>43153</v>
      </c>
      <c r="C57" s="194" t="s">
        <v>345</v>
      </c>
      <c r="D57" s="194">
        <v>80</v>
      </c>
    </row>
    <row r="58" spans="1:4" ht="63" x14ac:dyDescent="0.25">
      <c r="A58" s="194" t="s">
        <v>347</v>
      </c>
      <c r="B58" s="231">
        <v>43160</v>
      </c>
      <c r="C58" s="194" t="s">
        <v>345</v>
      </c>
      <c r="D58" s="194">
        <v>300</v>
      </c>
    </row>
    <row r="59" spans="1:4" ht="47.25" x14ac:dyDescent="0.25">
      <c r="A59" s="194" t="s">
        <v>341</v>
      </c>
      <c r="B59" s="194" t="s">
        <v>343</v>
      </c>
      <c r="C59" s="194" t="s">
        <v>345</v>
      </c>
      <c r="D59" s="194">
        <v>300</v>
      </c>
    </row>
    <row r="60" spans="1:4" ht="47.25" x14ac:dyDescent="0.25">
      <c r="A60" s="194" t="s">
        <v>342</v>
      </c>
      <c r="B60" s="231">
        <v>43165</v>
      </c>
      <c r="C60" s="194" t="s">
        <v>345</v>
      </c>
      <c r="D60" s="194">
        <v>160</v>
      </c>
    </row>
    <row r="61" spans="1:4" ht="47.25" x14ac:dyDescent="0.25">
      <c r="A61" s="194" t="s">
        <v>348</v>
      </c>
      <c r="B61" s="231">
        <v>43193</v>
      </c>
      <c r="C61" s="194" t="s">
        <v>345</v>
      </c>
      <c r="D61" s="194">
        <v>45</v>
      </c>
    </row>
    <row r="62" spans="1:4" ht="47.25" x14ac:dyDescent="0.25">
      <c r="A62" s="194" t="s">
        <v>349</v>
      </c>
      <c r="B62" s="231">
        <v>43228</v>
      </c>
      <c r="C62" s="194" t="s">
        <v>345</v>
      </c>
      <c r="D62" s="194">
        <v>150</v>
      </c>
    </row>
    <row r="63" spans="1:4" ht="47.25" x14ac:dyDescent="0.25">
      <c r="A63" s="194" t="s">
        <v>350</v>
      </c>
      <c r="B63" s="231">
        <v>43237</v>
      </c>
      <c r="C63" s="194" t="s">
        <v>345</v>
      </c>
      <c r="D63" s="194">
        <v>50</v>
      </c>
    </row>
    <row r="64" spans="1:4" ht="47.25" x14ac:dyDescent="0.25">
      <c r="A64" s="194" t="s">
        <v>351</v>
      </c>
      <c r="B64" s="231">
        <v>42891</v>
      </c>
      <c r="C64" s="194" t="s">
        <v>353</v>
      </c>
      <c r="D64" s="194">
        <v>120</v>
      </c>
    </row>
    <row r="65" spans="1:4" ht="31.5" x14ac:dyDescent="0.25">
      <c r="A65" s="194" t="s">
        <v>352</v>
      </c>
      <c r="B65" s="231">
        <v>42892</v>
      </c>
      <c r="C65" s="194" t="s">
        <v>353</v>
      </c>
      <c r="D65" s="194">
        <v>100</v>
      </c>
    </row>
    <row r="66" spans="1:4" ht="47.25" x14ac:dyDescent="0.25">
      <c r="A66" s="194" t="s">
        <v>354</v>
      </c>
      <c r="B66" s="231">
        <v>43355</v>
      </c>
      <c r="C66" s="194" t="s">
        <v>353</v>
      </c>
      <c r="D66" s="194">
        <v>60</v>
      </c>
    </row>
    <row r="67" spans="1:4" ht="47.25" x14ac:dyDescent="0.25">
      <c r="A67" s="194" t="s">
        <v>355</v>
      </c>
      <c r="B67" s="231">
        <v>43378</v>
      </c>
      <c r="C67" s="194" t="s">
        <v>353</v>
      </c>
      <c r="D67" s="194">
        <v>120</v>
      </c>
    </row>
    <row r="68" spans="1:4" ht="31.5" x14ac:dyDescent="0.25">
      <c r="A68" s="194" t="s">
        <v>376</v>
      </c>
      <c r="B68" s="231">
        <v>43396</v>
      </c>
      <c r="C68" s="194" t="s">
        <v>377</v>
      </c>
      <c r="D68" s="194">
        <v>400</v>
      </c>
    </row>
    <row r="69" spans="1:4" ht="31.5" x14ac:dyDescent="0.25">
      <c r="A69" s="194" t="s">
        <v>356</v>
      </c>
      <c r="B69" s="231">
        <v>43385</v>
      </c>
      <c r="C69" s="194" t="s">
        <v>353</v>
      </c>
      <c r="D69" s="194">
        <v>60</v>
      </c>
    </row>
    <row r="70" spans="1:4" ht="47.25" x14ac:dyDescent="0.25">
      <c r="A70" s="194" t="s">
        <v>357</v>
      </c>
      <c r="B70" s="231">
        <v>43416</v>
      </c>
      <c r="C70" s="194" t="s">
        <v>353</v>
      </c>
      <c r="D70" s="194">
        <v>360</v>
      </c>
    </row>
    <row r="71" spans="1:4" ht="31.5" x14ac:dyDescent="0.25">
      <c r="A71" s="200" t="s">
        <v>358</v>
      </c>
      <c r="B71" s="262">
        <v>43433</v>
      </c>
      <c r="C71" s="200" t="s">
        <v>353</v>
      </c>
      <c r="D71" s="200">
        <v>100</v>
      </c>
    </row>
    <row r="72" spans="1:4" ht="31.5" x14ac:dyDescent="0.25">
      <c r="A72" s="200" t="s">
        <v>359</v>
      </c>
      <c r="B72" s="262">
        <v>43440</v>
      </c>
      <c r="C72" s="200" t="s">
        <v>353</v>
      </c>
      <c r="D72" s="200">
        <v>60</v>
      </c>
    </row>
    <row r="73" spans="1:4" ht="31.5" x14ac:dyDescent="0.25">
      <c r="A73" s="200" t="s">
        <v>360</v>
      </c>
      <c r="B73" s="262">
        <v>43435</v>
      </c>
      <c r="C73" s="200" t="s">
        <v>353</v>
      </c>
      <c r="D73" s="200">
        <v>120</v>
      </c>
    </row>
    <row r="74" spans="1:4" ht="47.25" x14ac:dyDescent="0.25">
      <c r="A74" s="200" t="s">
        <v>361</v>
      </c>
      <c r="B74" s="200" t="s">
        <v>362</v>
      </c>
      <c r="C74" s="200" t="s">
        <v>353</v>
      </c>
      <c r="D74" s="200">
        <v>200</v>
      </c>
    </row>
    <row r="75" spans="1:4" ht="31.5" x14ac:dyDescent="0.25">
      <c r="A75" s="200" t="s">
        <v>363</v>
      </c>
      <c r="B75" s="262">
        <v>43461</v>
      </c>
      <c r="C75" s="200" t="s">
        <v>353</v>
      </c>
      <c r="D75" s="200">
        <v>200</v>
      </c>
    </row>
    <row r="76" spans="1:4" ht="18.75" x14ac:dyDescent="0.25">
      <c r="A76" s="209" t="s">
        <v>124</v>
      </c>
      <c r="B76" s="202"/>
      <c r="C76" s="201"/>
      <c r="D76" s="206">
        <f>SUM(D77:D84)</f>
        <v>1900</v>
      </c>
    </row>
    <row r="77" spans="1:4" ht="18.75" x14ac:dyDescent="0.25">
      <c r="A77" s="81" t="s">
        <v>330</v>
      </c>
      <c r="B77" s="147">
        <v>43208</v>
      </c>
      <c r="C77" s="81" t="s">
        <v>331</v>
      </c>
      <c r="D77" s="128">
        <v>200</v>
      </c>
    </row>
    <row r="78" spans="1:4" ht="37.5" x14ac:dyDescent="0.25">
      <c r="A78" s="81" t="s">
        <v>332</v>
      </c>
      <c r="B78" s="147">
        <v>43228</v>
      </c>
      <c r="C78" s="81" t="s">
        <v>333</v>
      </c>
      <c r="D78" s="128">
        <v>200</v>
      </c>
    </row>
    <row r="79" spans="1:4" ht="18.75" x14ac:dyDescent="0.25">
      <c r="A79" s="81" t="s">
        <v>334</v>
      </c>
      <c r="B79" s="147">
        <v>43266</v>
      </c>
      <c r="C79" s="81" t="s">
        <v>335</v>
      </c>
      <c r="D79" s="128">
        <v>100</v>
      </c>
    </row>
    <row r="80" spans="1:4" ht="37.5" x14ac:dyDescent="0.25">
      <c r="A80" s="81" t="s">
        <v>366</v>
      </c>
      <c r="B80" s="147">
        <v>43257</v>
      </c>
      <c r="C80" s="81" t="s">
        <v>367</v>
      </c>
      <c r="D80" s="128">
        <v>500</v>
      </c>
    </row>
    <row r="81" spans="1:4" ht="75" x14ac:dyDescent="0.25">
      <c r="A81" s="81" t="s">
        <v>371</v>
      </c>
      <c r="B81" s="147">
        <v>43259</v>
      </c>
      <c r="C81" s="81" t="s">
        <v>368</v>
      </c>
      <c r="D81" s="128">
        <v>150</v>
      </c>
    </row>
    <row r="82" spans="1:4" ht="37.5" x14ac:dyDescent="0.25">
      <c r="A82" s="81" t="s">
        <v>369</v>
      </c>
      <c r="B82" s="147">
        <v>43261</v>
      </c>
      <c r="C82" s="81" t="s">
        <v>370</v>
      </c>
      <c r="D82" s="128">
        <v>350</v>
      </c>
    </row>
    <row r="83" spans="1:4" ht="75" x14ac:dyDescent="0.25">
      <c r="A83" s="81" t="s">
        <v>372</v>
      </c>
      <c r="B83" s="147">
        <v>43264</v>
      </c>
      <c r="C83" s="81" t="s">
        <v>375</v>
      </c>
      <c r="D83" s="128">
        <v>100</v>
      </c>
    </row>
    <row r="84" spans="1:4" ht="37.5" x14ac:dyDescent="0.25">
      <c r="A84" s="81" t="s">
        <v>373</v>
      </c>
      <c r="B84" s="147">
        <v>43278</v>
      </c>
      <c r="C84" s="81" t="s">
        <v>374</v>
      </c>
      <c r="D84" s="128">
        <v>300</v>
      </c>
    </row>
    <row r="85" spans="1:4" ht="19.5" thickBot="1" x14ac:dyDescent="0.3">
      <c r="A85" s="210" t="s">
        <v>258</v>
      </c>
      <c r="B85" s="204"/>
      <c r="C85" s="203"/>
      <c r="D85" s="207">
        <f>SUM(D86:D96)</f>
        <v>2800</v>
      </c>
    </row>
    <row r="86" spans="1:4" ht="16.5" thickBot="1" x14ac:dyDescent="0.3">
      <c r="A86" s="255" t="s">
        <v>287</v>
      </c>
      <c r="B86" s="256">
        <v>43105</v>
      </c>
      <c r="C86" s="257" t="s">
        <v>289</v>
      </c>
      <c r="D86" s="257">
        <v>100</v>
      </c>
    </row>
    <row r="87" spans="1:4" ht="16.5" thickBot="1" x14ac:dyDescent="0.3">
      <c r="A87" s="252" t="s">
        <v>288</v>
      </c>
      <c r="B87" s="254">
        <v>43107</v>
      </c>
      <c r="C87" s="251" t="s">
        <v>290</v>
      </c>
      <c r="D87" s="251">
        <v>100</v>
      </c>
    </row>
    <row r="88" spans="1:4" ht="32.25" thickBot="1" x14ac:dyDescent="0.3">
      <c r="A88" s="258" t="s">
        <v>291</v>
      </c>
      <c r="B88" s="256">
        <v>43167</v>
      </c>
      <c r="C88" s="81" t="s">
        <v>293</v>
      </c>
      <c r="D88" s="21">
        <v>300</v>
      </c>
    </row>
    <row r="89" spans="1:4" ht="48" thickBot="1" x14ac:dyDescent="0.3">
      <c r="A89" s="252" t="s">
        <v>292</v>
      </c>
      <c r="B89" s="254">
        <v>43175</v>
      </c>
      <c r="C89" s="81" t="s">
        <v>294</v>
      </c>
      <c r="D89" s="21">
        <v>400</v>
      </c>
    </row>
    <row r="90" spans="1:4" ht="19.5" thickBot="1" x14ac:dyDescent="0.3">
      <c r="A90" s="258" t="s">
        <v>295</v>
      </c>
      <c r="B90" s="256">
        <v>43246</v>
      </c>
      <c r="C90" s="259" t="s">
        <v>297</v>
      </c>
      <c r="D90" s="21">
        <v>400</v>
      </c>
    </row>
    <row r="91" spans="1:4" ht="19.5" thickBot="1" x14ac:dyDescent="0.3">
      <c r="A91" s="347" t="s">
        <v>296</v>
      </c>
      <c r="B91" s="349">
        <v>43248</v>
      </c>
      <c r="C91" s="253" t="s">
        <v>298</v>
      </c>
      <c r="D91" s="21">
        <v>1000</v>
      </c>
    </row>
    <row r="92" spans="1:4" ht="19.5" thickBot="1" x14ac:dyDescent="0.3">
      <c r="A92" s="348"/>
      <c r="B92" s="350"/>
      <c r="C92" s="128"/>
      <c r="D92" s="21"/>
    </row>
    <row r="93" spans="1:4" ht="37.5" x14ac:dyDescent="0.25">
      <c r="A93" s="81" t="s">
        <v>364</v>
      </c>
      <c r="B93" s="147">
        <v>43224</v>
      </c>
      <c r="C93" s="81" t="s">
        <v>365</v>
      </c>
      <c r="D93" s="21">
        <v>500</v>
      </c>
    </row>
    <row r="94" spans="1:4" ht="18.75" x14ac:dyDescent="0.25">
      <c r="A94" s="81"/>
      <c r="B94" s="62"/>
      <c r="C94" s="81"/>
      <c r="D94" s="21"/>
    </row>
    <row r="95" spans="1:4" ht="18.75" x14ac:dyDescent="0.25">
      <c r="A95" s="81"/>
      <c r="B95" s="62"/>
      <c r="C95" s="81"/>
      <c r="D95" s="21"/>
    </row>
    <row r="96" spans="1:4" ht="18.75" x14ac:dyDescent="0.25">
      <c r="A96" s="81"/>
      <c r="B96" s="62"/>
      <c r="C96" s="81"/>
      <c r="D96" s="21"/>
    </row>
    <row r="97" spans="1:4" ht="18.75" x14ac:dyDescent="0.25">
      <c r="A97" s="210" t="s">
        <v>259</v>
      </c>
      <c r="B97" s="204"/>
      <c r="C97" s="203"/>
      <c r="D97" s="207">
        <f>SUM(D98:D102)</f>
        <v>0</v>
      </c>
    </row>
    <row r="98" spans="1:4" ht="18.75" x14ac:dyDescent="0.25">
      <c r="A98" s="81"/>
      <c r="B98" s="62"/>
      <c r="C98" s="81"/>
      <c r="D98" s="21"/>
    </row>
    <row r="99" spans="1:4" ht="18.75" x14ac:dyDescent="0.25">
      <c r="A99" s="81"/>
      <c r="B99" s="62"/>
      <c r="C99" s="81"/>
      <c r="D99" s="21"/>
    </row>
    <row r="100" spans="1:4" ht="18.75" x14ac:dyDescent="0.25">
      <c r="A100" s="81"/>
      <c r="B100" s="62"/>
      <c r="C100" s="81"/>
      <c r="D100" s="21"/>
    </row>
    <row r="101" spans="1:4" ht="18.75" x14ac:dyDescent="0.25">
      <c r="A101" s="81"/>
      <c r="B101" s="62"/>
      <c r="C101" s="81"/>
      <c r="D101" s="21"/>
    </row>
    <row r="102" spans="1:4" ht="18.75" x14ac:dyDescent="0.25">
      <c r="A102" s="81"/>
      <c r="B102" s="62"/>
      <c r="C102" s="81"/>
      <c r="D102" s="21"/>
    </row>
    <row r="103" spans="1:4" ht="18.75" x14ac:dyDescent="0.25">
      <c r="A103" s="210" t="s">
        <v>255</v>
      </c>
      <c r="B103" s="204"/>
      <c r="C103" s="203"/>
      <c r="D103" s="207">
        <f>SUM(D104:D107)</f>
        <v>0</v>
      </c>
    </row>
    <row r="104" spans="1:4" ht="18.75" x14ac:dyDescent="0.25">
      <c r="A104" s="81"/>
      <c r="B104" s="62"/>
      <c r="C104" s="81"/>
      <c r="D104" s="21"/>
    </row>
    <row r="105" spans="1:4" ht="18.75" x14ac:dyDescent="0.25">
      <c r="A105" s="81"/>
      <c r="B105" s="62"/>
      <c r="C105" s="81"/>
      <c r="D105" s="21"/>
    </row>
    <row r="106" spans="1:4" ht="18.75" x14ac:dyDescent="0.25">
      <c r="A106" s="81"/>
      <c r="B106" s="62"/>
      <c r="C106" s="81"/>
      <c r="D106" s="21"/>
    </row>
    <row r="107" spans="1:4" ht="18.75" x14ac:dyDescent="0.25">
      <c r="A107" s="81"/>
      <c r="B107" s="62"/>
      <c r="C107" s="81"/>
      <c r="D107" s="21"/>
    </row>
    <row r="108" spans="1:4" ht="18.75" x14ac:dyDescent="0.25">
      <c r="A108" s="210" t="s">
        <v>256</v>
      </c>
      <c r="B108" s="204"/>
      <c r="C108" s="203"/>
      <c r="D108" s="207">
        <f>SUM(D109:D117)</f>
        <v>0</v>
      </c>
    </row>
    <row r="109" spans="1:4" ht="18.75" x14ac:dyDescent="0.25">
      <c r="A109" s="81"/>
      <c r="B109" s="62"/>
      <c r="C109" s="81"/>
      <c r="D109" s="21"/>
    </row>
    <row r="110" spans="1:4" ht="18.75" x14ac:dyDescent="0.25">
      <c r="A110" s="81"/>
      <c r="B110" s="62"/>
      <c r="C110" s="81"/>
      <c r="D110" s="21"/>
    </row>
    <row r="111" spans="1:4" ht="18.75" x14ac:dyDescent="0.25">
      <c r="A111" s="81"/>
      <c r="B111" s="62"/>
      <c r="C111" s="81"/>
      <c r="D111" s="21"/>
    </row>
    <row r="112" spans="1:4" ht="18.75" x14ac:dyDescent="0.25">
      <c r="A112" s="81"/>
      <c r="B112" s="62"/>
      <c r="C112" s="81"/>
      <c r="D112" s="21"/>
    </row>
    <row r="113" spans="1:4" ht="18.75" x14ac:dyDescent="0.25">
      <c r="A113" s="81"/>
      <c r="B113" s="62"/>
      <c r="C113" s="81"/>
      <c r="D113" s="21"/>
    </row>
    <row r="114" spans="1:4" ht="18.75" x14ac:dyDescent="0.25">
      <c r="A114" s="81"/>
      <c r="B114" s="62"/>
      <c r="C114" s="81"/>
      <c r="D114" s="21"/>
    </row>
    <row r="115" spans="1:4" ht="18.75" x14ac:dyDescent="0.25">
      <c r="A115" s="81"/>
      <c r="B115" s="62"/>
      <c r="C115" s="81"/>
      <c r="D115" s="21"/>
    </row>
    <row r="116" spans="1:4" ht="18.75" x14ac:dyDescent="0.25">
      <c r="A116" s="81"/>
      <c r="B116" s="62"/>
      <c r="C116" s="81"/>
      <c r="D116" s="21"/>
    </row>
    <row r="117" spans="1:4" ht="18.75" x14ac:dyDescent="0.25">
      <c r="A117" s="81"/>
      <c r="B117" s="62"/>
      <c r="C117" s="81"/>
      <c r="D117" s="21"/>
    </row>
  </sheetData>
  <sheetProtection sort="0" autoFilter="0" pivotTables="0"/>
  <mergeCells count="2">
    <mergeCell ref="A91:A92"/>
    <mergeCell ref="B91:B92"/>
  </mergeCells>
  <pageMargins left="0.7" right="0.7" top="0.75" bottom="0.75" header="0.3" footer="0.3"/>
  <pageSetup paperSize="9" scale="95" orientation="landscape" r:id="rId1"/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"/>
  <sheetViews>
    <sheetView view="pageBreakPreview" topLeftCell="A164" zoomScaleNormal="80" zoomScaleSheetLayoutView="100" workbookViewId="0">
      <selection activeCell="F134" sqref="F134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46" t="s">
        <v>101</v>
      </c>
      <c r="B1" s="346"/>
      <c r="C1" s="346"/>
      <c r="D1" s="346"/>
      <c r="E1" s="346"/>
      <c r="F1" s="346"/>
      <c r="G1" s="346"/>
      <c r="H1" s="346"/>
      <c r="I1" s="346"/>
      <c r="J1" s="346"/>
      <c r="K1" s="169"/>
      <c r="L1" s="169"/>
    </row>
    <row r="2" spans="1:12" s="5" customFormat="1" ht="37.5" customHeight="1" x14ac:dyDescent="0.25">
      <c r="A2" s="355" t="s">
        <v>62</v>
      </c>
      <c r="B2" s="327" t="s">
        <v>55</v>
      </c>
      <c r="C2" s="327" t="s">
        <v>56</v>
      </c>
      <c r="D2" s="327"/>
      <c r="E2" s="327" t="s">
        <v>57</v>
      </c>
      <c r="F2" s="327" t="s">
        <v>58</v>
      </c>
      <c r="G2" s="351" t="s">
        <v>63</v>
      </c>
      <c r="H2" s="352"/>
      <c r="I2" s="353"/>
      <c r="J2" s="327" t="s">
        <v>64</v>
      </c>
      <c r="K2" s="351" t="s">
        <v>250</v>
      </c>
      <c r="L2" s="351" t="s">
        <v>223</v>
      </c>
    </row>
    <row r="3" spans="1:12" s="5" customFormat="1" ht="57.75" customHeight="1" x14ac:dyDescent="0.25">
      <c r="A3" s="355"/>
      <c r="B3" s="327"/>
      <c r="C3" s="27" t="s">
        <v>59</v>
      </c>
      <c r="D3" s="27" t="s">
        <v>90</v>
      </c>
      <c r="E3" s="327"/>
      <c r="F3" s="327"/>
      <c r="G3" s="168" t="s">
        <v>65</v>
      </c>
      <c r="H3" s="168" t="s">
        <v>249</v>
      </c>
      <c r="I3" s="168" t="s">
        <v>66</v>
      </c>
      <c r="J3" s="327"/>
      <c r="K3" s="351"/>
      <c r="L3" s="351"/>
    </row>
    <row r="4" spans="1:12" s="5" customFormat="1" ht="75" customHeight="1" x14ac:dyDescent="0.25">
      <c r="A4" s="70" t="s">
        <v>67</v>
      </c>
      <c r="B4" s="29" t="s">
        <v>60</v>
      </c>
      <c r="C4" s="29">
        <f>SUM(C5,C15,C32)</f>
        <v>10</v>
      </c>
      <c r="D4" s="29">
        <f>SUM(D5,D15,D32)</f>
        <v>10</v>
      </c>
      <c r="E4" s="130"/>
      <c r="F4" s="29"/>
      <c r="G4" s="29">
        <f t="shared" ref="G4:L4" si="0">SUM(G5,G15,G32)</f>
        <v>150</v>
      </c>
      <c r="H4" s="130">
        <f t="shared" si="0"/>
        <v>249</v>
      </c>
      <c r="I4" s="130">
        <f t="shared" si="0"/>
        <v>4230</v>
      </c>
      <c r="J4" s="129">
        <f t="shared" si="0"/>
        <v>0</v>
      </c>
      <c r="K4" s="129">
        <f t="shared" si="0"/>
        <v>0</v>
      </c>
      <c r="L4" s="129">
        <f t="shared" si="0"/>
        <v>0</v>
      </c>
    </row>
    <row r="5" spans="1:12" s="5" customFormat="1" ht="21.6" customHeight="1" x14ac:dyDescent="0.25">
      <c r="A5" s="67"/>
      <c r="B5" s="177" t="s">
        <v>251</v>
      </c>
      <c r="C5" s="178">
        <f>SUM(C6:C14)</f>
        <v>0</v>
      </c>
      <c r="D5" s="178">
        <f>SUM(D6:D14)</f>
        <v>0</v>
      </c>
      <c r="E5" s="179"/>
      <c r="F5" s="180"/>
      <c r="G5" s="178">
        <f t="shared" ref="G5:L5" si="1">SUM(G6:G14)</f>
        <v>0</v>
      </c>
      <c r="H5" s="178">
        <f t="shared" si="1"/>
        <v>0</v>
      </c>
      <c r="I5" s="178">
        <f t="shared" si="1"/>
        <v>0</v>
      </c>
      <c r="J5" s="180">
        <f t="shared" si="1"/>
        <v>0</v>
      </c>
      <c r="K5" s="180">
        <f t="shared" si="1"/>
        <v>0</v>
      </c>
      <c r="L5" s="181">
        <f t="shared" si="1"/>
        <v>0</v>
      </c>
    </row>
    <row r="6" spans="1:12" s="5" customFormat="1" x14ac:dyDescent="0.25">
      <c r="A6" s="67"/>
      <c r="B6" s="81"/>
      <c r="C6" s="66"/>
      <c r="D6" s="66"/>
      <c r="E6" s="127"/>
      <c r="F6" s="62"/>
      <c r="G6" s="21"/>
      <c r="H6" s="21"/>
      <c r="I6" s="21"/>
      <c r="J6" s="174"/>
      <c r="K6" s="174"/>
      <c r="L6" s="174"/>
    </row>
    <row r="7" spans="1:12" s="5" customFormat="1" x14ac:dyDescent="0.25">
      <c r="A7" s="67"/>
      <c r="B7" s="81"/>
      <c r="C7" s="66"/>
      <c r="D7" s="66"/>
      <c r="E7" s="127"/>
      <c r="F7" s="128"/>
      <c r="G7" s="21"/>
      <c r="H7" s="21"/>
      <c r="I7" s="21"/>
      <c r="J7" s="174"/>
      <c r="K7" s="174"/>
      <c r="L7" s="174"/>
    </row>
    <row r="8" spans="1:12" s="5" customFormat="1" x14ac:dyDescent="0.25">
      <c r="A8" s="67"/>
      <c r="B8" s="81"/>
      <c r="C8" s="66"/>
      <c r="D8" s="66"/>
      <c r="E8" s="127"/>
      <c r="F8" s="128"/>
      <c r="G8" s="21"/>
      <c r="H8" s="21"/>
      <c r="I8" s="21"/>
      <c r="J8" s="174"/>
      <c r="K8" s="174"/>
      <c r="L8" s="174"/>
    </row>
    <row r="9" spans="1:12" s="5" customFormat="1" x14ac:dyDescent="0.25">
      <c r="A9" s="67"/>
      <c r="B9" s="81"/>
      <c r="C9" s="66"/>
      <c r="D9" s="66"/>
      <c r="E9" s="127"/>
      <c r="F9" s="128"/>
      <c r="G9" s="21"/>
      <c r="H9" s="21"/>
      <c r="I9" s="21"/>
      <c r="J9" s="174"/>
      <c r="K9" s="174"/>
      <c r="L9" s="174"/>
    </row>
    <row r="10" spans="1:12" s="5" customFormat="1" x14ac:dyDescent="0.25">
      <c r="A10" s="67"/>
      <c r="B10" s="81"/>
      <c r="C10" s="66"/>
      <c r="D10" s="66"/>
      <c r="E10" s="127"/>
      <c r="F10" s="128"/>
      <c r="G10" s="21"/>
      <c r="H10" s="21"/>
      <c r="I10" s="21"/>
      <c r="J10" s="174"/>
      <c r="K10" s="174"/>
      <c r="L10" s="174"/>
    </row>
    <row r="11" spans="1:12" s="5" customFormat="1" x14ac:dyDescent="0.25">
      <c r="A11" s="67"/>
      <c r="B11" s="81"/>
      <c r="C11" s="66"/>
      <c r="D11" s="66"/>
      <c r="E11" s="127"/>
      <c r="F11" s="128"/>
      <c r="G11" s="21"/>
      <c r="H11" s="21"/>
      <c r="I11" s="21"/>
      <c r="J11" s="174"/>
      <c r="K11" s="174"/>
      <c r="L11" s="174"/>
    </row>
    <row r="12" spans="1:12" s="5" customFormat="1" x14ac:dyDescent="0.25">
      <c r="A12" s="67"/>
      <c r="B12" s="81"/>
      <c r="C12" s="66"/>
      <c r="D12" s="66"/>
      <c r="E12" s="127"/>
      <c r="F12" s="128"/>
      <c r="G12" s="21"/>
      <c r="H12" s="21"/>
      <c r="I12" s="21"/>
      <c r="J12" s="174"/>
      <c r="K12" s="174"/>
      <c r="L12" s="174"/>
    </row>
    <row r="13" spans="1:12" s="5" customFormat="1" x14ac:dyDescent="0.25">
      <c r="A13" s="67"/>
      <c r="B13" s="81"/>
      <c r="C13" s="66"/>
      <c r="D13" s="66"/>
      <c r="E13" s="127"/>
      <c r="F13" s="128"/>
      <c r="G13" s="21"/>
      <c r="H13" s="21"/>
      <c r="I13" s="21"/>
      <c r="J13" s="174"/>
      <c r="K13" s="174"/>
      <c r="L13" s="174"/>
    </row>
    <row r="14" spans="1:12" s="5" customFormat="1" x14ac:dyDescent="0.25">
      <c r="A14" s="67"/>
      <c r="B14" s="81"/>
      <c r="C14" s="66"/>
      <c r="D14" s="66"/>
      <c r="E14" s="127"/>
      <c r="F14" s="128"/>
      <c r="G14" s="21"/>
      <c r="H14" s="21"/>
      <c r="I14" s="21"/>
      <c r="J14" s="174"/>
      <c r="K14" s="174"/>
      <c r="L14" s="174"/>
    </row>
    <row r="15" spans="1:12" s="5" customFormat="1" x14ac:dyDescent="0.25">
      <c r="A15" s="67"/>
      <c r="B15" s="177" t="s">
        <v>252</v>
      </c>
      <c r="C15" s="178">
        <f>SUM(C16:C31)</f>
        <v>7</v>
      </c>
      <c r="D15" s="178">
        <f>SUM(D16:D31)</f>
        <v>7</v>
      </c>
      <c r="E15" s="179"/>
      <c r="F15" s="180"/>
      <c r="G15" s="178">
        <f t="shared" ref="G15:L15" si="2">SUM(G16:G31)</f>
        <v>85</v>
      </c>
      <c r="H15" s="178">
        <f t="shared" si="2"/>
        <v>171</v>
      </c>
      <c r="I15" s="178">
        <f t="shared" si="2"/>
        <v>2550</v>
      </c>
      <c r="J15" s="180">
        <f t="shared" si="2"/>
        <v>0</v>
      </c>
      <c r="K15" s="180">
        <f t="shared" si="2"/>
        <v>0</v>
      </c>
      <c r="L15" s="181">
        <f t="shared" si="2"/>
        <v>0</v>
      </c>
    </row>
    <row r="16" spans="1:12" s="5" customFormat="1" x14ac:dyDescent="0.25">
      <c r="A16" s="67"/>
      <c r="B16" s="285"/>
      <c r="C16" s="285"/>
      <c r="D16" s="285"/>
      <c r="E16" s="285"/>
      <c r="F16" s="285"/>
      <c r="G16" s="285"/>
      <c r="H16" s="285"/>
      <c r="I16" s="285"/>
      <c r="J16" s="174"/>
      <c r="K16" s="174"/>
      <c r="L16" s="174"/>
    </row>
    <row r="17" spans="1:12" s="5" customFormat="1" ht="150" x14ac:dyDescent="0.25">
      <c r="A17" s="67"/>
      <c r="B17" s="81" t="s">
        <v>797</v>
      </c>
      <c r="C17" s="66">
        <v>1</v>
      </c>
      <c r="D17" s="66">
        <v>1</v>
      </c>
      <c r="E17" s="127" t="s">
        <v>794</v>
      </c>
      <c r="F17" s="128" t="s">
        <v>822</v>
      </c>
      <c r="G17" s="21">
        <v>5</v>
      </c>
      <c r="H17" s="21">
        <v>65</v>
      </c>
      <c r="I17" s="21">
        <v>240</v>
      </c>
      <c r="J17" s="174"/>
      <c r="K17" s="174"/>
      <c r="L17" s="174"/>
    </row>
    <row r="18" spans="1:12" s="5" customFormat="1" ht="187.5" x14ac:dyDescent="0.25">
      <c r="A18" s="67"/>
      <c r="B18" s="81" t="s">
        <v>802</v>
      </c>
      <c r="C18" s="66">
        <v>1</v>
      </c>
      <c r="D18" s="66">
        <v>1</v>
      </c>
      <c r="E18" s="127" t="s">
        <v>803</v>
      </c>
      <c r="F18" s="128" t="s">
        <v>822</v>
      </c>
      <c r="G18" s="21">
        <v>12</v>
      </c>
      <c r="H18" s="21">
        <v>10</v>
      </c>
      <c r="I18" s="21">
        <v>150</v>
      </c>
      <c r="J18" s="174"/>
      <c r="K18" s="174"/>
      <c r="L18" s="174"/>
    </row>
    <row r="19" spans="1:12" s="5" customFormat="1" ht="318.75" x14ac:dyDescent="0.25">
      <c r="A19" s="67"/>
      <c r="B19" s="81" t="s">
        <v>808</v>
      </c>
      <c r="C19" s="66">
        <v>1</v>
      </c>
      <c r="D19" s="66">
        <v>1</v>
      </c>
      <c r="E19" s="127" t="s">
        <v>809</v>
      </c>
      <c r="F19" s="128" t="s">
        <v>823</v>
      </c>
      <c r="G19" s="21">
        <v>12</v>
      </c>
      <c r="H19" s="21">
        <v>11</v>
      </c>
      <c r="I19" s="21">
        <v>240</v>
      </c>
      <c r="J19" s="174"/>
      <c r="K19" s="174"/>
      <c r="L19" s="174"/>
    </row>
    <row r="20" spans="1:12" s="5" customFormat="1" ht="300" x14ac:dyDescent="0.25">
      <c r="A20" s="67"/>
      <c r="B20" s="81" t="s">
        <v>811</v>
      </c>
      <c r="C20" s="66">
        <v>1</v>
      </c>
      <c r="D20" s="66">
        <v>1</v>
      </c>
      <c r="E20" s="127" t="s">
        <v>812</v>
      </c>
      <c r="F20" s="128" t="s">
        <v>824</v>
      </c>
      <c r="G20" s="21">
        <v>10</v>
      </c>
      <c r="H20" s="21">
        <v>12</v>
      </c>
      <c r="I20" s="21">
        <v>360</v>
      </c>
      <c r="J20" s="174"/>
      <c r="K20" s="174"/>
      <c r="L20" s="174"/>
    </row>
    <row r="21" spans="1:12" s="5" customFormat="1" ht="168.75" x14ac:dyDescent="0.25">
      <c r="A21" s="67"/>
      <c r="B21" s="81" t="s">
        <v>813</v>
      </c>
      <c r="C21" s="66">
        <v>1</v>
      </c>
      <c r="D21" s="66">
        <v>1</v>
      </c>
      <c r="E21" s="127" t="s">
        <v>821</v>
      </c>
      <c r="F21" s="128" t="s">
        <v>822</v>
      </c>
      <c r="G21" s="21">
        <v>15</v>
      </c>
      <c r="H21" s="21">
        <v>37</v>
      </c>
      <c r="I21" s="21">
        <v>840</v>
      </c>
      <c r="J21" s="174"/>
      <c r="K21" s="174"/>
      <c r="L21" s="174"/>
    </row>
    <row r="22" spans="1:12" s="5" customFormat="1" ht="281.25" x14ac:dyDescent="0.25">
      <c r="A22" s="67"/>
      <c r="B22" s="81" t="s">
        <v>814</v>
      </c>
      <c r="C22" s="66">
        <v>1</v>
      </c>
      <c r="D22" s="66">
        <v>1</v>
      </c>
      <c r="E22" s="127" t="s">
        <v>820</v>
      </c>
      <c r="F22" s="128" t="s">
        <v>822</v>
      </c>
      <c r="G22" s="21">
        <v>26</v>
      </c>
      <c r="H22" s="21">
        <v>28</v>
      </c>
      <c r="I22" s="21">
        <v>600</v>
      </c>
      <c r="J22" s="174"/>
      <c r="K22" s="174"/>
      <c r="L22" s="174"/>
    </row>
    <row r="23" spans="1:12" s="5" customFormat="1" ht="112.5" x14ac:dyDescent="0.25">
      <c r="A23" s="67"/>
      <c r="B23" s="81" t="s">
        <v>815</v>
      </c>
      <c r="C23" s="66">
        <v>1</v>
      </c>
      <c r="D23" s="66">
        <v>1</v>
      </c>
      <c r="E23" s="127" t="s">
        <v>816</v>
      </c>
      <c r="F23" s="128" t="s">
        <v>825</v>
      </c>
      <c r="G23" s="21">
        <v>5</v>
      </c>
      <c r="H23" s="21">
        <v>8</v>
      </c>
      <c r="I23" s="21">
        <v>120</v>
      </c>
      <c r="J23" s="174"/>
      <c r="K23" s="174"/>
      <c r="L23" s="174"/>
    </row>
    <row r="24" spans="1:12" s="5" customFormat="1" x14ac:dyDescent="0.25">
      <c r="A24" s="67"/>
      <c r="B24" s="81"/>
      <c r="C24" s="66"/>
      <c r="D24" s="66"/>
      <c r="E24" s="127"/>
      <c r="F24" s="128"/>
      <c r="G24" s="21"/>
      <c r="H24" s="21"/>
      <c r="I24" s="21"/>
      <c r="J24" s="174"/>
      <c r="K24" s="174"/>
      <c r="L24" s="174"/>
    </row>
    <row r="25" spans="1:12" s="5" customFormat="1" x14ac:dyDescent="0.25">
      <c r="A25" s="67"/>
      <c r="B25" s="81"/>
      <c r="C25" s="66"/>
      <c r="D25" s="66"/>
      <c r="E25" s="127"/>
      <c r="F25" s="128"/>
      <c r="G25" s="21"/>
      <c r="H25" s="21"/>
      <c r="I25" s="21"/>
      <c r="J25" s="174"/>
      <c r="K25" s="174"/>
      <c r="L25" s="174"/>
    </row>
    <row r="26" spans="1:12" s="5" customFormat="1" x14ac:dyDescent="0.25">
      <c r="A26" s="67"/>
      <c r="B26" s="81"/>
      <c r="C26" s="66"/>
      <c r="D26" s="66"/>
      <c r="E26" s="127"/>
      <c r="F26" s="128"/>
      <c r="G26" s="21"/>
      <c r="H26" s="21"/>
      <c r="I26" s="21"/>
      <c r="J26" s="174"/>
      <c r="K26" s="174"/>
      <c r="L26" s="174"/>
    </row>
    <row r="27" spans="1:12" s="5" customFormat="1" x14ac:dyDescent="0.25">
      <c r="A27" s="67"/>
      <c r="B27" s="81"/>
      <c r="C27" s="66"/>
      <c r="D27" s="66"/>
      <c r="E27" s="127"/>
      <c r="F27" s="128"/>
      <c r="G27" s="21"/>
      <c r="H27" s="21"/>
      <c r="I27" s="21"/>
      <c r="J27" s="174"/>
      <c r="K27" s="174"/>
      <c r="L27" s="174"/>
    </row>
    <row r="28" spans="1:12" s="5" customFormat="1" x14ac:dyDescent="0.25">
      <c r="A28" s="67"/>
      <c r="B28" s="81"/>
      <c r="C28" s="66"/>
      <c r="D28" s="66"/>
      <c r="E28" s="127"/>
      <c r="F28" s="128"/>
      <c r="G28" s="21"/>
      <c r="H28" s="21"/>
      <c r="I28" s="21"/>
      <c r="J28" s="174"/>
      <c r="K28" s="174"/>
      <c r="L28" s="174"/>
    </row>
    <row r="29" spans="1:12" s="5" customFormat="1" x14ac:dyDescent="0.25">
      <c r="A29" s="67"/>
      <c r="B29" s="81"/>
      <c r="C29" s="66"/>
      <c r="D29" s="66"/>
      <c r="E29" s="127"/>
      <c r="F29" s="128"/>
      <c r="G29" s="21"/>
      <c r="H29" s="21"/>
      <c r="I29" s="21"/>
      <c r="J29" s="174"/>
      <c r="K29" s="174"/>
      <c r="L29" s="174"/>
    </row>
    <row r="30" spans="1:12" s="5" customFormat="1" x14ac:dyDescent="0.25">
      <c r="A30" s="67"/>
      <c r="B30" s="81"/>
      <c r="C30" s="66"/>
      <c r="D30" s="66"/>
      <c r="E30" s="127"/>
      <c r="F30" s="128"/>
      <c r="G30" s="21"/>
      <c r="H30" s="21"/>
      <c r="I30" s="21"/>
      <c r="J30" s="174"/>
      <c r="K30" s="174"/>
      <c r="L30" s="174"/>
    </row>
    <row r="31" spans="1:12" s="5" customFormat="1" x14ac:dyDescent="0.25">
      <c r="A31" s="67"/>
      <c r="B31" s="81"/>
      <c r="C31" s="66"/>
      <c r="D31" s="66"/>
      <c r="E31" s="127"/>
      <c r="F31" s="128"/>
      <c r="G31" s="21"/>
      <c r="H31" s="21"/>
      <c r="I31" s="21"/>
      <c r="J31" s="174"/>
      <c r="K31" s="174"/>
      <c r="L31" s="174"/>
    </row>
    <row r="32" spans="1:12" s="5" customFormat="1" x14ac:dyDescent="0.25">
      <c r="A32" s="67"/>
      <c r="B32" s="177" t="s">
        <v>253</v>
      </c>
      <c r="C32" s="178">
        <f>SUM(C33:C39)</f>
        <v>3</v>
      </c>
      <c r="D32" s="178">
        <f>SUM(D33:D39)</f>
        <v>3</v>
      </c>
      <c r="E32" s="179"/>
      <c r="F32" s="180"/>
      <c r="G32" s="178">
        <f t="shared" ref="G32:L32" si="3">SUM(G33:G39)</f>
        <v>65</v>
      </c>
      <c r="H32" s="178">
        <f t="shared" si="3"/>
        <v>78</v>
      </c>
      <c r="I32" s="178">
        <f t="shared" si="3"/>
        <v>1680</v>
      </c>
      <c r="J32" s="180">
        <f t="shared" si="3"/>
        <v>0</v>
      </c>
      <c r="K32" s="180">
        <f t="shared" si="3"/>
        <v>0</v>
      </c>
      <c r="L32" s="181">
        <f t="shared" si="3"/>
        <v>0</v>
      </c>
    </row>
    <row r="33" spans="1:12" s="5" customFormat="1" ht="93.75" x14ac:dyDescent="0.25">
      <c r="A33" s="67"/>
      <c r="B33" s="182" t="s">
        <v>798</v>
      </c>
      <c r="C33" s="183">
        <v>1</v>
      </c>
      <c r="D33" s="183">
        <v>1</v>
      </c>
      <c r="E33" s="184" t="s">
        <v>799</v>
      </c>
      <c r="F33" s="185" t="s">
        <v>822</v>
      </c>
      <c r="G33" s="183">
        <v>10</v>
      </c>
      <c r="H33" s="183">
        <v>48</v>
      </c>
      <c r="I33" s="183">
        <v>720</v>
      </c>
      <c r="J33" s="186"/>
      <c r="K33" s="186"/>
      <c r="L33" s="187"/>
    </row>
    <row r="34" spans="1:12" s="5" customFormat="1" ht="131.25" x14ac:dyDescent="0.25">
      <c r="A34" s="67"/>
      <c r="B34" s="182" t="s">
        <v>800</v>
      </c>
      <c r="C34" s="183">
        <v>1</v>
      </c>
      <c r="D34" s="183">
        <v>1</v>
      </c>
      <c r="E34" s="184" t="s">
        <v>799</v>
      </c>
      <c r="F34" s="185" t="s">
        <v>826</v>
      </c>
      <c r="G34" s="183">
        <v>35</v>
      </c>
      <c r="H34" s="183">
        <v>12</v>
      </c>
      <c r="I34" s="183">
        <v>360</v>
      </c>
      <c r="J34" s="186"/>
      <c r="K34" s="186"/>
      <c r="L34" s="187"/>
    </row>
    <row r="35" spans="1:12" s="5" customFormat="1" ht="187.5" x14ac:dyDescent="0.25">
      <c r="A35" s="67"/>
      <c r="B35" s="182" t="s">
        <v>801</v>
      </c>
      <c r="C35" s="183">
        <v>1</v>
      </c>
      <c r="D35" s="183">
        <v>1</v>
      </c>
      <c r="E35" s="184" t="s">
        <v>799</v>
      </c>
      <c r="F35" s="185" t="s">
        <v>826</v>
      </c>
      <c r="G35" s="183">
        <v>20</v>
      </c>
      <c r="H35" s="183">
        <v>18</v>
      </c>
      <c r="I35" s="183">
        <v>600</v>
      </c>
      <c r="J35" s="186"/>
      <c r="K35" s="186"/>
      <c r="L35" s="187"/>
    </row>
    <row r="36" spans="1:12" s="5" customFormat="1" x14ac:dyDescent="0.25">
      <c r="A36" s="67"/>
      <c r="B36" s="182"/>
      <c r="C36" s="183"/>
      <c r="D36" s="183"/>
      <c r="E36" s="184"/>
      <c r="F36" s="185"/>
      <c r="G36" s="183"/>
      <c r="H36" s="183"/>
      <c r="I36" s="183"/>
      <c r="J36" s="186"/>
      <c r="K36" s="186"/>
      <c r="L36" s="187"/>
    </row>
    <row r="37" spans="1:12" s="5" customFormat="1" x14ac:dyDescent="0.25">
      <c r="A37" s="67"/>
      <c r="B37" s="81"/>
      <c r="C37" s="66"/>
      <c r="D37" s="66"/>
      <c r="E37" s="127"/>
      <c r="F37" s="62"/>
      <c r="G37" s="21"/>
      <c r="H37" s="21"/>
      <c r="I37" s="21"/>
      <c r="J37" s="174"/>
      <c r="K37" s="174"/>
      <c r="L37" s="174"/>
    </row>
    <row r="38" spans="1:12" s="5" customFormat="1" x14ac:dyDescent="0.25">
      <c r="A38" s="67"/>
      <c r="B38" s="81"/>
      <c r="C38" s="66"/>
      <c r="D38" s="66"/>
      <c r="E38" s="127"/>
      <c r="F38" s="62"/>
      <c r="G38" s="21"/>
      <c r="H38" s="21"/>
      <c r="I38" s="21"/>
      <c r="J38" s="174"/>
      <c r="K38" s="174"/>
      <c r="L38" s="174"/>
    </row>
    <row r="39" spans="1:12" x14ac:dyDescent="0.25">
      <c r="A39" s="67"/>
      <c r="B39" s="81"/>
      <c r="C39" s="66"/>
      <c r="D39" s="66"/>
      <c r="E39" s="128"/>
      <c r="F39" s="62"/>
      <c r="G39" s="21"/>
      <c r="H39" s="21"/>
      <c r="I39" s="21"/>
      <c r="J39" s="174"/>
      <c r="K39" s="174"/>
      <c r="L39" s="174"/>
    </row>
    <row r="40" spans="1:12" s="5" customFormat="1" ht="75" customHeight="1" x14ac:dyDescent="0.25">
      <c r="A40" s="70" t="s">
        <v>68</v>
      </c>
      <c r="B40" s="29" t="s">
        <v>61</v>
      </c>
      <c r="C40" s="29">
        <f>SUM(C41,C49,C67)</f>
        <v>6</v>
      </c>
      <c r="D40" s="29">
        <f>SUM(D41,D49,D67)</f>
        <v>6</v>
      </c>
      <c r="E40" s="130"/>
      <c r="F40" s="68"/>
      <c r="G40" s="130">
        <f>SUM(G41,G49,G67)</f>
        <v>115</v>
      </c>
      <c r="H40" s="130">
        <f>SUM(H41,H49,H67)</f>
        <v>76</v>
      </c>
      <c r="I40" s="130">
        <f>SUM(I41,I49,I67)</f>
        <v>3390</v>
      </c>
      <c r="J40" s="129">
        <f>SUM(J41,J49,J67)</f>
        <v>0</v>
      </c>
      <c r="K40" s="129">
        <f>SUM(K41,K49,K67)</f>
        <v>0</v>
      </c>
      <c r="L40" s="129">
        <f>SUM(K41,K49,K67)</f>
        <v>0</v>
      </c>
    </row>
    <row r="41" spans="1:12" s="5" customFormat="1" x14ac:dyDescent="0.25">
      <c r="A41" s="67"/>
      <c r="B41" s="177" t="s">
        <v>251</v>
      </c>
      <c r="C41" s="178">
        <f>SUM(C42:C48)</f>
        <v>0</v>
      </c>
      <c r="D41" s="178">
        <f>SUM(D42:D48)</f>
        <v>0</v>
      </c>
      <c r="E41" s="179"/>
      <c r="F41" s="180"/>
      <c r="G41" s="178">
        <f t="shared" ref="G41:L41" si="4">SUM(G42:G48)</f>
        <v>0</v>
      </c>
      <c r="H41" s="178">
        <f t="shared" si="4"/>
        <v>0</v>
      </c>
      <c r="I41" s="178">
        <f t="shared" si="4"/>
        <v>0</v>
      </c>
      <c r="J41" s="180">
        <f t="shared" si="4"/>
        <v>0</v>
      </c>
      <c r="K41" s="180">
        <f t="shared" si="4"/>
        <v>0</v>
      </c>
      <c r="L41" s="181">
        <f t="shared" si="4"/>
        <v>0</v>
      </c>
    </row>
    <row r="42" spans="1:12" s="5" customFormat="1" x14ac:dyDescent="0.25">
      <c r="A42" s="67"/>
      <c r="B42" s="81"/>
      <c r="C42" s="66"/>
      <c r="D42" s="66"/>
      <c r="E42" s="127"/>
      <c r="F42" s="62"/>
      <c r="G42" s="21"/>
      <c r="H42" s="21"/>
      <c r="I42" s="21"/>
      <c r="J42" s="127"/>
      <c r="K42" s="127"/>
      <c r="L42" s="127"/>
    </row>
    <row r="43" spans="1:12" s="5" customFormat="1" x14ac:dyDescent="0.25">
      <c r="A43" s="67"/>
      <c r="B43" s="81"/>
      <c r="C43" s="66"/>
      <c r="D43" s="66"/>
      <c r="E43" s="127"/>
      <c r="F43" s="62"/>
      <c r="G43" s="21"/>
      <c r="H43" s="21"/>
      <c r="I43" s="21"/>
      <c r="J43" s="127"/>
      <c r="K43" s="127"/>
      <c r="L43" s="127"/>
    </row>
    <row r="44" spans="1:12" s="5" customFormat="1" x14ac:dyDescent="0.25">
      <c r="A44" s="67"/>
      <c r="B44" s="81"/>
      <c r="C44" s="66"/>
      <c r="D44" s="66"/>
      <c r="E44" s="127"/>
      <c r="F44" s="128"/>
      <c r="G44" s="21"/>
      <c r="H44" s="21"/>
      <c r="I44" s="21"/>
      <c r="J44" s="127"/>
      <c r="K44" s="127"/>
      <c r="L44" s="127"/>
    </row>
    <row r="45" spans="1:12" s="5" customFormat="1" x14ac:dyDescent="0.25">
      <c r="A45" s="67"/>
      <c r="B45" s="81"/>
      <c r="C45" s="66"/>
      <c r="D45" s="66"/>
      <c r="E45" s="127"/>
      <c r="F45" s="128"/>
      <c r="G45" s="21"/>
      <c r="H45" s="21"/>
      <c r="I45" s="21"/>
      <c r="J45" s="127"/>
      <c r="K45" s="127"/>
      <c r="L45" s="127"/>
    </row>
    <row r="46" spans="1:12" s="5" customFormat="1" x14ac:dyDescent="0.25">
      <c r="A46" s="67"/>
      <c r="B46" s="81"/>
      <c r="C46" s="66"/>
      <c r="D46" s="66"/>
      <c r="E46" s="127"/>
      <c r="F46" s="128"/>
      <c r="G46" s="21"/>
      <c r="H46" s="21"/>
      <c r="I46" s="21"/>
      <c r="J46" s="127"/>
      <c r="K46" s="127"/>
      <c r="L46" s="127"/>
    </row>
    <row r="47" spans="1:12" s="5" customFormat="1" x14ac:dyDescent="0.25">
      <c r="A47" s="67"/>
      <c r="B47" s="81"/>
      <c r="C47" s="66"/>
      <c r="D47" s="66"/>
      <c r="E47" s="127"/>
      <c r="F47" s="128"/>
      <c r="G47" s="21"/>
      <c r="H47" s="21"/>
      <c r="I47" s="21"/>
      <c r="J47" s="127"/>
      <c r="K47" s="127"/>
      <c r="L47" s="127"/>
    </row>
    <row r="48" spans="1:12" s="5" customFormat="1" x14ac:dyDescent="0.25">
      <c r="A48" s="67"/>
      <c r="B48" s="81"/>
      <c r="C48" s="66"/>
      <c r="D48" s="66"/>
      <c r="E48" s="127"/>
      <c r="F48" s="128"/>
      <c r="G48" s="21"/>
      <c r="H48" s="21"/>
      <c r="I48" s="21"/>
      <c r="J48" s="127"/>
      <c r="K48" s="127"/>
      <c r="L48" s="127"/>
    </row>
    <row r="49" spans="1:12" s="5" customFormat="1" x14ac:dyDescent="0.25">
      <c r="A49" s="67"/>
      <c r="B49" s="177" t="s">
        <v>252</v>
      </c>
      <c r="C49" s="178">
        <f>SUM(C50:C66)</f>
        <v>6</v>
      </c>
      <c r="D49" s="178">
        <f>SUM(D50:D66)</f>
        <v>6</v>
      </c>
      <c r="E49" s="179"/>
      <c r="F49" s="180"/>
      <c r="G49" s="178">
        <f>SUM(G50:G66)</f>
        <v>115</v>
      </c>
      <c r="H49" s="178">
        <f>SUM(H50:H66)</f>
        <v>76</v>
      </c>
      <c r="I49" s="178">
        <f>SUM(I50:I66)</f>
        <v>3390</v>
      </c>
      <c r="J49" s="180">
        <f t="shared" ref="J49:L49" si="5">SUM(J50:J66)</f>
        <v>0</v>
      </c>
      <c r="K49" s="180">
        <f t="shared" si="5"/>
        <v>0</v>
      </c>
      <c r="L49" s="181">
        <f t="shared" si="5"/>
        <v>0</v>
      </c>
    </row>
    <row r="50" spans="1:12" s="5" customFormat="1" ht="225" x14ac:dyDescent="0.25">
      <c r="A50" s="67"/>
      <c r="B50" s="81" t="s">
        <v>793</v>
      </c>
      <c r="C50" s="66">
        <v>1</v>
      </c>
      <c r="D50" s="66">
        <v>1</v>
      </c>
      <c r="E50" s="127" t="s">
        <v>794</v>
      </c>
      <c r="F50" s="128" t="s">
        <v>763</v>
      </c>
      <c r="G50" s="21">
        <v>30</v>
      </c>
      <c r="H50" s="21">
        <v>12</v>
      </c>
      <c r="I50" s="21">
        <v>750</v>
      </c>
      <c r="J50" s="127"/>
      <c r="K50" s="127"/>
      <c r="L50" s="127"/>
    </row>
    <row r="51" spans="1:12" s="5" customFormat="1" ht="243.75" x14ac:dyDescent="0.25">
      <c r="A51" s="67"/>
      <c r="B51" s="81" t="s">
        <v>795</v>
      </c>
      <c r="C51" s="66">
        <v>1</v>
      </c>
      <c r="D51" s="66">
        <v>1</v>
      </c>
      <c r="E51" s="127" t="s">
        <v>794</v>
      </c>
      <c r="F51" s="128" t="s">
        <v>827</v>
      </c>
      <c r="G51" s="21">
        <v>25</v>
      </c>
      <c r="H51" s="21">
        <v>10</v>
      </c>
      <c r="I51" s="21">
        <v>600</v>
      </c>
      <c r="J51" s="127"/>
      <c r="K51" s="127"/>
      <c r="L51" s="127"/>
    </row>
    <row r="52" spans="1:12" s="5" customFormat="1" ht="300" x14ac:dyDescent="0.25">
      <c r="A52" s="67"/>
      <c r="B52" s="81" t="s">
        <v>796</v>
      </c>
      <c r="C52" s="66">
        <v>1</v>
      </c>
      <c r="D52" s="66">
        <v>1</v>
      </c>
      <c r="E52" s="127" t="s">
        <v>794</v>
      </c>
      <c r="F52" s="128" t="s">
        <v>822</v>
      </c>
      <c r="G52" s="21">
        <v>30</v>
      </c>
      <c r="H52" s="21">
        <v>15</v>
      </c>
      <c r="I52" s="21">
        <v>600</v>
      </c>
      <c r="J52" s="127"/>
      <c r="K52" s="127"/>
      <c r="L52" s="127"/>
    </row>
    <row r="53" spans="1:12" s="5" customFormat="1" ht="356.25" x14ac:dyDescent="0.25">
      <c r="A53" s="67"/>
      <c r="B53" s="81" t="s">
        <v>805</v>
      </c>
      <c r="C53" s="66">
        <v>1</v>
      </c>
      <c r="D53" s="66">
        <v>1</v>
      </c>
      <c r="E53" s="127" t="s">
        <v>803</v>
      </c>
      <c r="F53" s="128" t="s">
        <v>822</v>
      </c>
      <c r="G53" s="21">
        <v>15</v>
      </c>
      <c r="H53" s="21">
        <v>15</v>
      </c>
      <c r="I53" s="21">
        <v>600</v>
      </c>
      <c r="J53" s="127"/>
      <c r="K53" s="127"/>
      <c r="L53" s="127"/>
    </row>
    <row r="54" spans="1:12" s="5" customFormat="1" x14ac:dyDescent="0.25">
      <c r="A54" s="67"/>
      <c r="B54" s="81"/>
      <c r="C54" s="66"/>
      <c r="D54" s="66"/>
      <c r="E54" s="127"/>
      <c r="F54" s="128"/>
      <c r="G54" s="21"/>
      <c r="H54" s="21"/>
      <c r="I54" s="21"/>
      <c r="J54" s="127"/>
      <c r="K54" s="127"/>
      <c r="L54" s="127"/>
    </row>
    <row r="55" spans="1:12" s="5" customFormat="1" ht="409.5" x14ac:dyDescent="0.25">
      <c r="A55" s="67"/>
      <c r="B55" s="81" t="s">
        <v>806</v>
      </c>
      <c r="C55" s="66">
        <v>1</v>
      </c>
      <c r="D55" s="66">
        <v>1</v>
      </c>
      <c r="E55" s="127" t="s">
        <v>807</v>
      </c>
      <c r="F55" s="128" t="s">
        <v>763</v>
      </c>
      <c r="G55" s="21">
        <v>5</v>
      </c>
      <c r="H55" s="21"/>
      <c r="I55" s="21">
        <v>240</v>
      </c>
      <c r="J55" s="127"/>
      <c r="K55" s="127"/>
      <c r="L55" s="127"/>
    </row>
    <row r="56" spans="1:12" s="5" customFormat="1" ht="409.5" x14ac:dyDescent="0.25">
      <c r="A56" s="67"/>
      <c r="B56" s="81" t="s">
        <v>810</v>
      </c>
      <c r="C56" s="66">
        <v>1</v>
      </c>
      <c r="D56" s="66">
        <v>1</v>
      </c>
      <c r="E56" s="127" t="s">
        <v>819</v>
      </c>
      <c r="F56" s="128" t="s">
        <v>828</v>
      </c>
      <c r="G56" s="21">
        <v>10</v>
      </c>
      <c r="H56" s="21">
        <v>24</v>
      </c>
      <c r="I56" s="21">
        <v>600</v>
      </c>
      <c r="J56" s="127"/>
      <c r="K56" s="127"/>
      <c r="L56" s="127"/>
    </row>
    <row r="57" spans="1:12" s="5" customFormat="1" x14ac:dyDescent="0.25">
      <c r="A57" s="67"/>
      <c r="B57" s="81"/>
      <c r="C57" s="66"/>
      <c r="D57" s="66"/>
      <c r="E57" s="127"/>
      <c r="F57" s="128"/>
      <c r="G57" s="21"/>
      <c r="H57" s="21"/>
      <c r="I57" s="21"/>
      <c r="J57" s="127"/>
      <c r="K57" s="127"/>
      <c r="L57" s="127"/>
    </row>
    <row r="58" spans="1:12" s="5" customFormat="1" x14ac:dyDescent="0.25">
      <c r="A58" s="67"/>
      <c r="B58" s="81"/>
      <c r="C58" s="66"/>
      <c r="D58" s="66"/>
      <c r="E58" s="127"/>
      <c r="F58" s="128"/>
      <c r="G58" s="21"/>
      <c r="H58" s="21"/>
      <c r="I58" s="21"/>
      <c r="J58" s="127"/>
      <c r="K58" s="127"/>
      <c r="L58" s="127"/>
    </row>
    <row r="59" spans="1:12" s="5" customFormat="1" x14ac:dyDescent="0.25">
      <c r="A59" s="67"/>
      <c r="B59" s="81"/>
      <c r="C59" s="66"/>
      <c r="D59" s="66"/>
      <c r="E59" s="127"/>
      <c r="F59" s="128"/>
      <c r="G59" s="21"/>
      <c r="H59" s="21"/>
      <c r="I59" s="21"/>
      <c r="J59" s="127"/>
      <c r="K59" s="127"/>
      <c r="L59" s="127"/>
    </row>
    <row r="60" spans="1:12" s="5" customFormat="1" x14ac:dyDescent="0.25">
      <c r="A60" s="67"/>
      <c r="B60" s="81"/>
      <c r="C60" s="66"/>
      <c r="D60" s="66"/>
      <c r="E60" s="127"/>
      <c r="F60" s="128"/>
      <c r="G60" s="21"/>
      <c r="H60" s="21"/>
      <c r="I60" s="21"/>
      <c r="J60" s="127"/>
      <c r="K60" s="127"/>
      <c r="L60" s="127"/>
    </row>
    <row r="61" spans="1:12" s="5" customFormat="1" x14ac:dyDescent="0.25">
      <c r="A61" s="67"/>
      <c r="B61" s="81"/>
      <c r="C61" s="66"/>
      <c r="D61" s="66"/>
      <c r="E61" s="127"/>
      <c r="F61" s="128"/>
      <c r="G61" s="21"/>
      <c r="H61" s="21"/>
      <c r="I61" s="21"/>
      <c r="J61" s="127"/>
      <c r="K61" s="127"/>
      <c r="L61" s="127"/>
    </row>
    <row r="62" spans="1:12" s="5" customFormat="1" x14ac:dyDescent="0.25">
      <c r="A62" s="67"/>
      <c r="B62" s="81"/>
      <c r="C62" s="66"/>
      <c r="D62" s="66"/>
      <c r="E62" s="127"/>
      <c r="F62" s="128"/>
      <c r="G62" s="21"/>
      <c r="H62" s="21"/>
      <c r="I62" s="21"/>
      <c r="J62" s="127"/>
      <c r="K62" s="127"/>
      <c r="L62" s="127"/>
    </row>
    <row r="63" spans="1:12" s="5" customFormat="1" x14ac:dyDescent="0.25">
      <c r="A63" s="67"/>
      <c r="B63" s="81"/>
      <c r="C63" s="66"/>
      <c r="D63" s="66"/>
      <c r="E63" s="127"/>
      <c r="F63" s="128"/>
      <c r="G63" s="21"/>
      <c r="H63" s="21"/>
      <c r="I63" s="21"/>
      <c r="J63" s="127"/>
      <c r="K63" s="127"/>
      <c r="L63" s="127"/>
    </row>
    <row r="64" spans="1:12" s="5" customFormat="1" x14ac:dyDescent="0.25">
      <c r="A64" s="67"/>
      <c r="B64" s="81"/>
      <c r="C64" s="66"/>
      <c r="D64" s="66"/>
      <c r="E64" s="127"/>
      <c r="F64" s="128"/>
      <c r="G64" s="21"/>
      <c r="H64" s="21"/>
      <c r="I64" s="21"/>
      <c r="J64" s="127"/>
      <c r="K64" s="127"/>
      <c r="L64" s="127"/>
    </row>
    <row r="65" spans="1:12" s="5" customFormat="1" x14ac:dyDescent="0.25">
      <c r="A65" s="67"/>
      <c r="B65" s="81"/>
      <c r="C65" s="66"/>
      <c r="D65" s="66"/>
      <c r="E65" s="127"/>
      <c r="F65" s="128"/>
      <c r="G65" s="21"/>
      <c r="H65" s="21"/>
      <c r="I65" s="21"/>
      <c r="J65" s="127"/>
      <c r="K65" s="127"/>
      <c r="L65" s="127"/>
    </row>
    <row r="66" spans="1:12" s="5" customFormat="1" x14ac:dyDescent="0.25">
      <c r="A66" s="67"/>
      <c r="B66" s="81"/>
      <c r="C66" s="66"/>
      <c r="D66" s="66"/>
      <c r="E66" s="127"/>
      <c r="F66" s="62"/>
      <c r="G66" s="21"/>
      <c r="H66" s="21"/>
      <c r="I66" s="21"/>
      <c r="J66" s="127"/>
      <c r="K66" s="127"/>
      <c r="L66" s="127"/>
    </row>
    <row r="67" spans="1:12" s="5" customFormat="1" x14ac:dyDescent="0.25">
      <c r="A67" s="67"/>
      <c r="B67" s="177" t="s">
        <v>253</v>
      </c>
      <c r="C67" s="178">
        <f>SUM(C68:C78)</f>
        <v>0</v>
      </c>
      <c r="D67" s="178">
        <f>SUM(D68:D78)</f>
        <v>0</v>
      </c>
      <c r="E67" s="179"/>
      <c r="F67" s="180"/>
      <c r="G67" s="178">
        <f t="shared" ref="G67:L67" si="6">SUM(G68:G78)</f>
        <v>0</v>
      </c>
      <c r="H67" s="178">
        <f t="shared" si="6"/>
        <v>0</v>
      </c>
      <c r="I67" s="178">
        <f t="shared" si="6"/>
        <v>0</v>
      </c>
      <c r="J67" s="180">
        <f t="shared" si="6"/>
        <v>0</v>
      </c>
      <c r="K67" s="180">
        <f t="shared" si="6"/>
        <v>0</v>
      </c>
      <c r="L67" s="181">
        <f t="shared" si="6"/>
        <v>0</v>
      </c>
    </row>
    <row r="68" spans="1:12" s="5" customFormat="1" x14ac:dyDescent="0.25">
      <c r="A68" s="67"/>
      <c r="B68" s="81"/>
      <c r="C68" s="66"/>
      <c r="D68" s="66"/>
      <c r="E68" s="127"/>
      <c r="F68" s="62"/>
      <c r="G68" s="21"/>
      <c r="H68" s="21"/>
      <c r="I68" s="21"/>
      <c r="J68" s="127"/>
      <c r="K68" s="127"/>
      <c r="L68" s="127"/>
    </row>
    <row r="69" spans="1:12" s="5" customFormat="1" x14ac:dyDescent="0.25">
      <c r="A69" s="67"/>
      <c r="B69" s="81"/>
      <c r="C69" s="66"/>
      <c r="D69" s="66"/>
      <c r="E69" s="127"/>
      <c r="F69" s="128"/>
      <c r="G69" s="21"/>
      <c r="H69" s="21"/>
      <c r="I69" s="21"/>
      <c r="J69" s="127"/>
      <c r="K69" s="127"/>
      <c r="L69" s="127"/>
    </row>
    <row r="70" spans="1:12" s="5" customFormat="1" x14ac:dyDescent="0.25">
      <c r="A70" s="67"/>
      <c r="B70" s="81"/>
      <c r="C70" s="66"/>
      <c r="D70" s="66"/>
      <c r="E70" s="127"/>
      <c r="F70" s="128"/>
      <c r="G70" s="21"/>
      <c r="H70" s="21"/>
      <c r="I70" s="21"/>
      <c r="J70" s="127"/>
      <c r="K70" s="127"/>
      <c r="L70" s="127"/>
    </row>
    <row r="71" spans="1:12" s="5" customFormat="1" x14ac:dyDescent="0.25">
      <c r="A71" s="67"/>
      <c r="B71" s="81"/>
      <c r="C71" s="66"/>
      <c r="D71" s="66"/>
      <c r="E71" s="127"/>
      <c r="F71" s="62"/>
      <c r="G71" s="21"/>
      <c r="H71" s="21"/>
      <c r="I71" s="21"/>
      <c r="J71" s="127"/>
      <c r="K71" s="127"/>
      <c r="L71" s="127"/>
    </row>
    <row r="72" spans="1:12" s="5" customFormat="1" x14ac:dyDescent="0.25">
      <c r="A72" s="67"/>
      <c r="B72" s="81"/>
      <c r="C72" s="66"/>
      <c r="D72" s="66"/>
      <c r="E72" s="127"/>
      <c r="F72" s="128"/>
      <c r="G72" s="21"/>
      <c r="H72" s="21"/>
      <c r="I72" s="21"/>
      <c r="J72" s="127"/>
      <c r="K72" s="127"/>
      <c r="L72" s="127"/>
    </row>
    <row r="73" spans="1:12" s="5" customFormat="1" x14ac:dyDescent="0.25">
      <c r="A73" s="67"/>
      <c r="B73" s="81"/>
      <c r="C73" s="66"/>
      <c r="D73" s="66"/>
      <c r="E73" s="127"/>
      <c r="F73" s="128"/>
      <c r="G73" s="21"/>
      <c r="H73" s="21"/>
      <c r="I73" s="21"/>
      <c r="J73" s="127"/>
      <c r="K73" s="127"/>
      <c r="L73" s="127"/>
    </row>
    <row r="74" spans="1:12" s="5" customFormat="1" x14ac:dyDescent="0.25">
      <c r="A74" s="67"/>
      <c r="B74" s="81"/>
      <c r="C74" s="66"/>
      <c r="D74" s="66"/>
      <c r="E74" s="127"/>
      <c r="F74" s="128"/>
      <c r="G74" s="21"/>
      <c r="H74" s="21"/>
      <c r="I74" s="21"/>
      <c r="J74" s="127"/>
      <c r="K74" s="127"/>
      <c r="L74" s="127"/>
    </row>
    <row r="75" spans="1:12" s="5" customFormat="1" x14ac:dyDescent="0.25">
      <c r="A75" s="67"/>
      <c r="B75" s="81"/>
      <c r="C75" s="66"/>
      <c r="D75" s="66"/>
      <c r="E75" s="127"/>
      <c r="F75" s="128"/>
      <c r="G75" s="21"/>
      <c r="H75" s="21"/>
      <c r="I75" s="21"/>
      <c r="J75" s="127"/>
      <c r="K75" s="127"/>
      <c r="L75" s="127"/>
    </row>
    <row r="76" spans="1:12" s="5" customFormat="1" x14ac:dyDescent="0.25">
      <c r="A76" s="67"/>
      <c r="B76" s="81"/>
      <c r="C76" s="66"/>
      <c r="D76" s="66"/>
      <c r="E76" s="127"/>
      <c r="F76" s="128"/>
      <c r="G76" s="21"/>
      <c r="H76" s="21"/>
      <c r="I76" s="21"/>
      <c r="J76" s="127"/>
      <c r="K76" s="127"/>
      <c r="L76" s="127"/>
    </row>
    <row r="77" spans="1:12" s="5" customFormat="1" x14ac:dyDescent="0.25">
      <c r="A77" s="67"/>
      <c r="B77" s="81"/>
      <c r="C77" s="66"/>
      <c r="D77" s="66"/>
      <c r="E77" s="127"/>
      <c r="F77" s="128"/>
      <c r="G77" s="21"/>
      <c r="H77" s="21"/>
      <c r="I77" s="21"/>
      <c r="J77" s="127"/>
      <c r="K77" s="127"/>
      <c r="L77" s="127"/>
    </row>
    <row r="78" spans="1:12" x14ac:dyDescent="0.25">
      <c r="A78" s="67"/>
      <c r="B78" s="81"/>
      <c r="C78" s="66"/>
      <c r="D78" s="66"/>
      <c r="E78" s="128"/>
      <c r="F78" s="62"/>
      <c r="G78" s="21"/>
      <c r="H78" s="21"/>
      <c r="I78" s="21"/>
      <c r="J78" s="127"/>
      <c r="K78" s="127"/>
      <c r="L78" s="127"/>
    </row>
    <row r="79" spans="1:12" s="5" customFormat="1" ht="37.5" customHeight="1" x14ac:dyDescent="0.25">
      <c r="A79" s="70" t="s">
        <v>97</v>
      </c>
      <c r="B79" s="29" t="s">
        <v>69</v>
      </c>
      <c r="C79" s="29">
        <f>SUM(C80,C91,C104)</f>
        <v>0</v>
      </c>
      <c r="D79" s="29">
        <f>SUM(D80,D91,D104)</f>
        <v>0</v>
      </c>
      <c r="E79" s="129"/>
      <c r="F79" s="69"/>
      <c r="G79" s="130">
        <f t="shared" ref="G79:L79" si="7">SUM(G80,G91,G104)</f>
        <v>0</v>
      </c>
      <c r="H79" s="130">
        <f t="shared" si="7"/>
        <v>0</v>
      </c>
      <c r="I79" s="130">
        <f t="shared" si="7"/>
        <v>0</v>
      </c>
      <c r="J79" s="129">
        <f t="shared" si="7"/>
        <v>0</v>
      </c>
      <c r="K79" s="129">
        <f t="shared" si="7"/>
        <v>0</v>
      </c>
      <c r="L79" s="129">
        <f t="shared" si="7"/>
        <v>0</v>
      </c>
    </row>
    <row r="80" spans="1:12" s="5" customFormat="1" x14ac:dyDescent="0.25">
      <c r="A80" s="67"/>
      <c r="B80" s="177" t="s">
        <v>251</v>
      </c>
      <c r="C80" s="178">
        <f>SUM(C81:C90)</f>
        <v>0</v>
      </c>
      <c r="D80" s="178">
        <f>SUM(D81:D90)</f>
        <v>0</v>
      </c>
      <c r="E80" s="179"/>
      <c r="F80" s="180"/>
      <c r="G80" s="178">
        <f t="shared" ref="G80:L80" si="8">SUM(G81:G90)</f>
        <v>0</v>
      </c>
      <c r="H80" s="178">
        <f t="shared" si="8"/>
        <v>0</v>
      </c>
      <c r="I80" s="178">
        <f t="shared" si="8"/>
        <v>0</v>
      </c>
      <c r="J80" s="180">
        <f t="shared" si="8"/>
        <v>0</v>
      </c>
      <c r="K80" s="180">
        <f t="shared" si="8"/>
        <v>0</v>
      </c>
      <c r="L80" s="181">
        <f t="shared" si="8"/>
        <v>0</v>
      </c>
    </row>
    <row r="81" spans="1:12" s="5" customFormat="1" x14ac:dyDescent="0.25">
      <c r="A81" s="67"/>
      <c r="B81" s="81"/>
      <c r="C81" s="66"/>
      <c r="D81" s="66"/>
      <c r="E81" s="127"/>
      <c r="F81" s="62"/>
      <c r="G81" s="21"/>
      <c r="H81" s="21"/>
      <c r="I81" s="21"/>
      <c r="J81" s="127"/>
      <c r="K81" s="127"/>
      <c r="L81" s="127"/>
    </row>
    <row r="82" spans="1:12" s="5" customFormat="1" x14ac:dyDescent="0.25">
      <c r="A82" s="67"/>
      <c r="B82" s="81"/>
      <c r="C82" s="66"/>
      <c r="D82" s="66"/>
      <c r="E82" s="127"/>
      <c r="F82" s="62"/>
      <c r="G82" s="21"/>
      <c r="H82" s="21"/>
      <c r="I82" s="21"/>
      <c r="J82" s="127"/>
      <c r="K82" s="127"/>
      <c r="L82" s="127"/>
    </row>
    <row r="83" spans="1:12" s="5" customFormat="1" x14ac:dyDescent="0.25">
      <c r="A83" s="67"/>
      <c r="B83" s="81"/>
      <c r="C83" s="66"/>
      <c r="D83" s="66"/>
      <c r="E83" s="127"/>
      <c r="F83" s="128"/>
      <c r="G83" s="21"/>
      <c r="H83" s="21"/>
      <c r="I83" s="21"/>
      <c r="J83" s="127"/>
      <c r="K83" s="127"/>
      <c r="L83" s="127"/>
    </row>
    <row r="84" spans="1:12" s="5" customFormat="1" x14ac:dyDescent="0.25">
      <c r="A84" s="67"/>
      <c r="B84" s="81"/>
      <c r="C84" s="66"/>
      <c r="D84" s="66"/>
      <c r="E84" s="127"/>
      <c r="F84" s="128"/>
      <c r="G84" s="21"/>
      <c r="H84" s="21"/>
      <c r="I84" s="21"/>
      <c r="J84" s="127"/>
      <c r="K84" s="127"/>
      <c r="L84" s="127"/>
    </row>
    <row r="85" spans="1:12" s="5" customFormat="1" x14ac:dyDescent="0.25">
      <c r="A85" s="67"/>
      <c r="B85" s="81"/>
      <c r="C85" s="66"/>
      <c r="D85" s="66"/>
      <c r="E85" s="127"/>
      <c r="F85" s="128"/>
      <c r="G85" s="21"/>
      <c r="H85" s="21"/>
      <c r="I85" s="21"/>
      <c r="J85" s="127"/>
      <c r="K85" s="127"/>
      <c r="L85" s="127"/>
    </row>
    <row r="86" spans="1:12" s="5" customFormat="1" x14ac:dyDescent="0.25">
      <c r="A86" s="67"/>
      <c r="B86" s="81"/>
      <c r="C86" s="66"/>
      <c r="D86" s="66"/>
      <c r="E86" s="127"/>
      <c r="F86" s="128"/>
      <c r="G86" s="21"/>
      <c r="H86" s="21"/>
      <c r="I86" s="21"/>
      <c r="J86" s="127"/>
      <c r="K86" s="127"/>
      <c r="L86" s="127"/>
    </row>
    <row r="87" spans="1:12" s="5" customFormat="1" x14ac:dyDescent="0.25">
      <c r="A87" s="67"/>
      <c r="B87" s="81"/>
      <c r="C87" s="66"/>
      <c r="D87" s="66"/>
      <c r="E87" s="127"/>
      <c r="F87" s="128"/>
      <c r="G87" s="21"/>
      <c r="H87" s="21"/>
      <c r="I87" s="21"/>
      <c r="J87" s="127"/>
      <c r="K87" s="127"/>
      <c r="L87" s="127"/>
    </row>
    <row r="88" spans="1:12" s="5" customFormat="1" x14ac:dyDescent="0.25">
      <c r="A88" s="67"/>
      <c r="B88" s="81"/>
      <c r="C88" s="66"/>
      <c r="D88" s="66"/>
      <c r="E88" s="127"/>
      <c r="F88" s="128"/>
      <c r="G88" s="21"/>
      <c r="H88" s="21"/>
      <c r="I88" s="21"/>
      <c r="J88" s="127"/>
      <c r="K88" s="127"/>
      <c r="L88" s="127"/>
    </row>
    <row r="89" spans="1:12" s="5" customFormat="1" x14ac:dyDescent="0.25">
      <c r="A89" s="67"/>
      <c r="B89" s="81"/>
      <c r="C89" s="66"/>
      <c r="D89" s="66"/>
      <c r="E89" s="127"/>
      <c r="F89" s="128"/>
      <c r="G89" s="21"/>
      <c r="H89" s="21"/>
      <c r="I89" s="21"/>
      <c r="J89" s="127"/>
      <c r="K89" s="127"/>
      <c r="L89" s="127"/>
    </row>
    <row r="90" spans="1:12" s="5" customFormat="1" x14ac:dyDescent="0.25">
      <c r="A90" s="67"/>
      <c r="B90" s="81"/>
      <c r="C90" s="66"/>
      <c r="D90" s="66"/>
      <c r="E90" s="127"/>
      <c r="F90" s="62"/>
      <c r="G90" s="21"/>
      <c r="H90" s="21"/>
      <c r="I90" s="21"/>
      <c r="J90" s="127"/>
      <c r="K90" s="127"/>
      <c r="L90" s="127"/>
    </row>
    <row r="91" spans="1:12" s="5" customFormat="1" x14ac:dyDescent="0.25">
      <c r="A91" s="67"/>
      <c r="B91" s="177" t="s">
        <v>252</v>
      </c>
      <c r="C91" s="178">
        <f>SUM(C92:C103)</f>
        <v>0</v>
      </c>
      <c r="D91" s="178">
        <f>SUM(D92:D103)</f>
        <v>0</v>
      </c>
      <c r="E91" s="179"/>
      <c r="F91" s="180"/>
      <c r="G91" s="178">
        <f t="shared" ref="G91:L91" si="9">SUM(G92:G103)</f>
        <v>0</v>
      </c>
      <c r="H91" s="178">
        <f t="shared" si="9"/>
        <v>0</v>
      </c>
      <c r="I91" s="178">
        <f t="shared" si="9"/>
        <v>0</v>
      </c>
      <c r="J91" s="180">
        <f t="shared" si="9"/>
        <v>0</v>
      </c>
      <c r="K91" s="180">
        <f t="shared" si="9"/>
        <v>0</v>
      </c>
      <c r="L91" s="181">
        <f t="shared" si="9"/>
        <v>0</v>
      </c>
    </row>
    <row r="92" spans="1:12" s="5" customFormat="1" x14ac:dyDescent="0.25">
      <c r="A92" s="67"/>
      <c r="B92" s="81"/>
      <c r="C92" s="66"/>
      <c r="D92" s="66"/>
      <c r="E92" s="127"/>
      <c r="F92" s="62"/>
      <c r="G92" s="21"/>
      <c r="H92" s="21"/>
      <c r="I92" s="21"/>
      <c r="J92" s="127"/>
      <c r="K92" s="127"/>
      <c r="L92" s="127"/>
    </row>
    <row r="93" spans="1:12" s="5" customFormat="1" x14ac:dyDescent="0.25">
      <c r="A93" s="67"/>
      <c r="B93" s="81"/>
      <c r="C93" s="66"/>
      <c r="D93" s="66"/>
      <c r="E93" s="127"/>
      <c r="F93" s="62"/>
      <c r="G93" s="21"/>
      <c r="H93" s="21"/>
      <c r="I93" s="21"/>
      <c r="J93" s="127"/>
      <c r="K93" s="127"/>
      <c r="L93" s="127"/>
    </row>
    <row r="94" spans="1:12" s="5" customFormat="1" x14ac:dyDescent="0.25">
      <c r="A94" s="67"/>
      <c r="B94" s="81"/>
      <c r="C94" s="66"/>
      <c r="D94" s="66"/>
      <c r="E94" s="127"/>
      <c r="F94" s="128"/>
      <c r="G94" s="21"/>
      <c r="H94" s="21"/>
      <c r="I94" s="21"/>
      <c r="J94" s="127"/>
      <c r="K94" s="127"/>
      <c r="L94" s="127"/>
    </row>
    <row r="95" spans="1:12" s="5" customFormat="1" x14ac:dyDescent="0.25">
      <c r="A95" s="67"/>
      <c r="B95" s="81"/>
      <c r="C95" s="66"/>
      <c r="D95" s="66"/>
      <c r="E95" s="127"/>
      <c r="F95" s="128"/>
      <c r="G95" s="21"/>
      <c r="H95" s="21"/>
      <c r="I95" s="21"/>
      <c r="J95" s="127"/>
      <c r="K95" s="127"/>
      <c r="L95" s="127"/>
    </row>
    <row r="96" spans="1:12" s="5" customFormat="1" x14ac:dyDescent="0.25">
      <c r="A96" s="67"/>
      <c r="B96" s="81"/>
      <c r="C96" s="66"/>
      <c r="D96" s="66"/>
      <c r="E96" s="127"/>
      <c r="F96" s="128"/>
      <c r="G96" s="21"/>
      <c r="H96" s="21"/>
      <c r="I96" s="21"/>
      <c r="J96" s="127"/>
      <c r="K96" s="127"/>
      <c r="L96" s="127"/>
    </row>
    <row r="97" spans="1:12" s="5" customFormat="1" x14ac:dyDescent="0.25">
      <c r="A97" s="67"/>
      <c r="B97" s="81"/>
      <c r="C97" s="66"/>
      <c r="D97" s="66"/>
      <c r="E97" s="127"/>
      <c r="F97" s="128"/>
      <c r="G97" s="21"/>
      <c r="H97" s="21"/>
      <c r="I97" s="21"/>
      <c r="J97" s="127"/>
      <c r="K97" s="127"/>
      <c r="L97" s="127"/>
    </row>
    <row r="98" spans="1:12" s="5" customFormat="1" x14ac:dyDescent="0.25">
      <c r="A98" s="67"/>
      <c r="B98" s="81"/>
      <c r="C98" s="66"/>
      <c r="D98" s="66"/>
      <c r="E98" s="127"/>
      <c r="F98" s="128"/>
      <c r="G98" s="21"/>
      <c r="H98" s="21"/>
      <c r="I98" s="21"/>
      <c r="J98" s="127"/>
      <c r="K98" s="127"/>
      <c r="L98" s="127"/>
    </row>
    <row r="99" spans="1:12" s="5" customFormat="1" x14ac:dyDescent="0.25">
      <c r="A99" s="67"/>
      <c r="B99" s="81"/>
      <c r="C99" s="66"/>
      <c r="D99" s="66"/>
      <c r="E99" s="127"/>
      <c r="F99" s="128"/>
      <c r="G99" s="21"/>
      <c r="H99" s="21"/>
      <c r="I99" s="21"/>
      <c r="J99" s="127"/>
      <c r="K99" s="127"/>
      <c r="L99" s="127"/>
    </row>
    <row r="100" spans="1:12" s="5" customFormat="1" x14ac:dyDescent="0.25">
      <c r="A100" s="67"/>
      <c r="B100" s="81"/>
      <c r="C100" s="66"/>
      <c r="D100" s="66"/>
      <c r="E100" s="127"/>
      <c r="F100" s="128"/>
      <c r="G100" s="21"/>
      <c r="H100" s="21"/>
      <c r="I100" s="21"/>
      <c r="J100" s="127"/>
      <c r="K100" s="127"/>
      <c r="L100" s="127"/>
    </row>
    <row r="101" spans="1:12" s="5" customFormat="1" x14ac:dyDescent="0.25">
      <c r="A101" s="67"/>
      <c r="B101" s="81"/>
      <c r="C101" s="66"/>
      <c r="D101" s="66"/>
      <c r="E101" s="127"/>
      <c r="F101" s="128"/>
      <c r="G101" s="21"/>
      <c r="H101" s="21"/>
      <c r="I101" s="21"/>
      <c r="J101" s="127"/>
      <c r="K101" s="127"/>
      <c r="L101" s="127"/>
    </row>
    <row r="102" spans="1:12" s="5" customFormat="1" x14ac:dyDescent="0.25">
      <c r="A102" s="67"/>
      <c r="B102" s="81"/>
      <c r="C102" s="66"/>
      <c r="D102" s="66"/>
      <c r="E102" s="127"/>
      <c r="F102" s="128"/>
      <c r="G102" s="21"/>
      <c r="H102" s="21"/>
      <c r="I102" s="21"/>
      <c r="J102" s="127"/>
      <c r="K102" s="127"/>
      <c r="L102" s="127"/>
    </row>
    <row r="103" spans="1:12" s="5" customFormat="1" x14ac:dyDescent="0.25">
      <c r="A103" s="67"/>
      <c r="B103" s="81"/>
      <c r="C103" s="66"/>
      <c r="D103" s="66"/>
      <c r="E103" s="127"/>
      <c r="F103" s="62"/>
      <c r="G103" s="21"/>
      <c r="H103" s="21"/>
      <c r="I103" s="21"/>
      <c r="J103" s="127"/>
      <c r="K103" s="127"/>
      <c r="L103" s="127"/>
    </row>
    <row r="104" spans="1:12" s="5" customFormat="1" x14ac:dyDescent="0.25">
      <c r="A104" s="67"/>
      <c r="B104" s="177" t="s">
        <v>253</v>
      </c>
      <c r="C104" s="178">
        <f>SUM(C105:C113)</f>
        <v>0</v>
      </c>
      <c r="D104" s="178">
        <f>SUM(D105:D113)</f>
        <v>0</v>
      </c>
      <c r="E104" s="179"/>
      <c r="F104" s="180"/>
      <c r="G104" s="178">
        <f t="shared" ref="G104:L104" si="10">SUM(G105:G113)</f>
        <v>0</v>
      </c>
      <c r="H104" s="178">
        <f t="shared" si="10"/>
        <v>0</v>
      </c>
      <c r="I104" s="178">
        <f t="shared" si="10"/>
        <v>0</v>
      </c>
      <c r="J104" s="180">
        <f t="shared" si="10"/>
        <v>0</v>
      </c>
      <c r="K104" s="180">
        <f t="shared" si="10"/>
        <v>0</v>
      </c>
      <c r="L104" s="181">
        <f t="shared" si="10"/>
        <v>0</v>
      </c>
    </row>
    <row r="105" spans="1:12" s="5" customFormat="1" x14ac:dyDescent="0.25">
      <c r="A105" s="67"/>
      <c r="B105" s="81"/>
      <c r="C105" s="66"/>
      <c r="D105" s="66"/>
      <c r="E105" s="127"/>
      <c r="F105" s="62"/>
      <c r="G105" s="21"/>
      <c r="H105" s="21"/>
      <c r="I105" s="21"/>
      <c r="J105" s="127"/>
      <c r="K105" s="127"/>
      <c r="L105" s="127"/>
    </row>
    <row r="106" spans="1:12" s="5" customFormat="1" x14ac:dyDescent="0.25">
      <c r="A106" s="67"/>
      <c r="B106" s="81"/>
      <c r="C106" s="66"/>
      <c r="D106" s="66"/>
      <c r="E106" s="127"/>
      <c r="F106" s="128"/>
      <c r="G106" s="21"/>
      <c r="H106" s="21"/>
      <c r="I106" s="21"/>
      <c r="J106" s="127"/>
      <c r="K106" s="127"/>
      <c r="L106" s="127"/>
    </row>
    <row r="107" spans="1:12" s="5" customFormat="1" x14ac:dyDescent="0.25">
      <c r="A107" s="67"/>
      <c r="B107" s="81"/>
      <c r="C107" s="66"/>
      <c r="D107" s="66"/>
      <c r="E107" s="127"/>
      <c r="F107" s="128"/>
      <c r="G107" s="21"/>
      <c r="H107" s="21"/>
      <c r="I107" s="21"/>
      <c r="J107" s="127"/>
      <c r="K107" s="127"/>
      <c r="L107" s="127"/>
    </row>
    <row r="108" spans="1:12" s="5" customFormat="1" x14ac:dyDescent="0.25">
      <c r="A108" s="67"/>
      <c r="B108" s="81"/>
      <c r="C108" s="66"/>
      <c r="D108" s="66"/>
      <c r="E108" s="127"/>
      <c r="F108" s="128"/>
      <c r="G108" s="21"/>
      <c r="H108" s="21"/>
      <c r="I108" s="21"/>
      <c r="J108" s="127"/>
      <c r="K108" s="127"/>
      <c r="L108" s="127"/>
    </row>
    <row r="109" spans="1:12" s="5" customFormat="1" x14ac:dyDescent="0.25">
      <c r="A109" s="67"/>
      <c r="B109" s="81"/>
      <c r="C109" s="66"/>
      <c r="D109" s="66"/>
      <c r="E109" s="127"/>
      <c r="F109" s="128"/>
      <c r="G109" s="21"/>
      <c r="H109" s="21"/>
      <c r="I109" s="21"/>
      <c r="J109" s="127"/>
      <c r="K109" s="127"/>
      <c r="L109" s="127"/>
    </row>
    <row r="110" spans="1:12" s="5" customFormat="1" x14ac:dyDescent="0.25">
      <c r="A110" s="67"/>
      <c r="B110" s="81"/>
      <c r="C110" s="66"/>
      <c r="D110" s="66"/>
      <c r="E110" s="127"/>
      <c r="F110" s="128"/>
      <c r="G110" s="21"/>
      <c r="H110" s="21"/>
      <c r="I110" s="21"/>
      <c r="J110" s="127"/>
      <c r="K110" s="127"/>
      <c r="L110" s="127"/>
    </row>
    <row r="111" spans="1:12" s="5" customFormat="1" x14ac:dyDescent="0.25">
      <c r="A111" s="67"/>
      <c r="B111" s="81"/>
      <c r="C111" s="66"/>
      <c r="D111" s="66"/>
      <c r="E111" s="127"/>
      <c r="F111" s="128"/>
      <c r="G111" s="21"/>
      <c r="H111" s="21"/>
      <c r="I111" s="21"/>
      <c r="J111" s="127"/>
      <c r="K111" s="127"/>
      <c r="L111" s="127"/>
    </row>
    <row r="112" spans="1:12" s="5" customFormat="1" x14ac:dyDescent="0.25">
      <c r="A112" s="67"/>
      <c r="B112" s="81"/>
      <c r="C112" s="66"/>
      <c r="D112" s="66"/>
      <c r="E112" s="127"/>
      <c r="F112" s="128"/>
      <c r="G112" s="21"/>
      <c r="H112" s="21"/>
      <c r="I112" s="21"/>
      <c r="J112" s="127"/>
      <c r="K112" s="127"/>
      <c r="L112" s="127"/>
    </row>
    <row r="113" spans="1:12" x14ac:dyDescent="0.25">
      <c r="A113" s="67"/>
      <c r="B113" s="81"/>
      <c r="C113" s="66"/>
      <c r="D113" s="66"/>
      <c r="E113" s="128"/>
      <c r="F113" s="62"/>
      <c r="G113" s="21"/>
      <c r="H113" s="21"/>
      <c r="I113" s="21"/>
      <c r="J113" s="127"/>
      <c r="K113" s="127"/>
      <c r="L113" s="127"/>
    </row>
    <row r="114" spans="1:12" s="5" customFormat="1" ht="75" customHeight="1" x14ac:dyDescent="0.25">
      <c r="A114" s="29" t="s">
        <v>98</v>
      </c>
      <c r="B114" s="29" t="s">
        <v>70</v>
      </c>
      <c r="C114" s="29">
        <f>SUM(C115,C119,C123)</f>
        <v>1</v>
      </c>
      <c r="D114" s="29">
        <f>SUM(D115,D119,D123)</f>
        <v>1</v>
      </c>
      <c r="E114" s="129"/>
      <c r="F114" s="29"/>
      <c r="G114" s="130">
        <f t="shared" ref="G114:L114" si="11">SUM(G115,G119,G123)</f>
        <v>5</v>
      </c>
      <c r="H114" s="130">
        <f t="shared" si="11"/>
        <v>20</v>
      </c>
      <c r="I114" s="130">
        <f t="shared" si="11"/>
        <v>120</v>
      </c>
      <c r="J114" s="129">
        <f t="shared" si="11"/>
        <v>0</v>
      </c>
      <c r="K114" s="129">
        <f t="shared" si="11"/>
        <v>0</v>
      </c>
      <c r="L114" s="129">
        <f t="shared" si="11"/>
        <v>0</v>
      </c>
    </row>
    <row r="115" spans="1:12" s="5" customFormat="1" x14ac:dyDescent="0.25">
      <c r="A115" s="67"/>
      <c r="B115" s="177" t="s">
        <v>251</v>
      </c>
      <c r="C115" s="178">
        <f>SUM(C116:C118)</f>
        <v>0</v>
      </c>
      <c r="D115" s="178">
        <f>SUM(D116:D118)</f>
        <v>0</v>
      </c>
      <c r="E115" s="179"/>
      <c r="F115" s="180"/>
      <c r="G115" s="178">
        <f t="shared" ref="G115:L115" si="12">SUM(G116:G118)</f>
        <v>0</v>
      </c>
      <c r="H115" s="178">
        <f t="shared" si="12"/>
        <v>0</v>
      </c>
      <c r="I115" s="178">
        <f t="shared" si="12"/>
        <v>0</v>
      </c>
      <c r="J115" s="180">
        <f t="shared" si="12"/>
        <v>0</v>
      </c>
      <c r="K115" s="180">
        <f t="shared" si="12"/>
        <v>0</v>
      </c>
      <c r="L115" s="181">
        <f t="shared" si="12"/>
        <v>0</v>
      </c>
    </row>
    <row r="116" spans="1:12" s="5" customFormat="1" x14ac:dyDescent="0.25">
      <c r="A116" s="67"/>
      <c r="B116" s="81"/>
      <c r="C116" s="66"/>
      <c r="D116" s="66"/>
      <c r="E116" s="127"/>
      <c r="F116" s="62"/>
      <c r="G116" s="21"/>
      <c r="H116" s="21"/>
      <c r="I116" s="21"/>
      <c r="J116" s="127"/>
      <c r="K116" s="127"/>
      <c r="L116" s="127"/>
    </row>
    <row r="117" spans="1:12" s="5" customFormat="1" x14ac:dyDescent="0.25">
      <c r="A117" s="67"/>
      <c r="B117" s="81"/>
      <c r="C117" s="66"/>
      <c r="D117" s="66"/>
      <c r="E117" s="127"/>
      <c r="F117" s="62"/>
      <c r="G117" s="21"/>
      <c r="H117" s="21"/>
      <c r="I117" s="21"/>
      <c r="J117" s="127"/>
      <c r="K117" s="127"/>
      <c r="L117" s="127"/>
    </row>
    <row r="118" spans="1:12" s="5" customFormat="1" x14ac:dyDescent="0.25">
      <c r="A118" s="67"/>
      <c r="B118" s="81"/>
      <c r="C118" s="66"/>
      <c r="D118" s="66"/>
      <c r="E118" s="127"/>
      <c r="F118" s="128"/>
      <c r="G118" s="21"/>
      <c r="H118" s="21"/>
      <c r="I118" s="21"/>
      <c r="J118" s="127"/>
      <c r="K118" s="127"/>
      <c r="L118" s="127"/>
    </row>
    <row r="119" spans="1:12" s="5" customFormat="1" x14ac:dyDescent="0.25">
      <c r="A119" s="67"/>
      <c r="B119" s="177" t="s">
        <v>252</v>
      </c>
      <c r="C119" s="178">
        <f>SUM(C120:C122)</f>
        <v>1</v>
      </c>
      <c r="D119" s="178">
        <f>SUM(D120:D122)</f>
        <v>1</v>
      </c>
      <c r="E119" s="179"/>
      <c r="F119" s="180"/>
      <c r="G119" s="178">
        <f t="shared" ref="G119:L119" si="13">SUM(G120:G122)</f>
        <v>5</v>
      </c>
      <c r="H119" s="178">
        <f t="shared" si="13"/>
        <v>20</v>
      </c>
      <c r="I119" s="178">
        <f t="shared" si="13"/>
        <v>120</v>
      </c>
      <c r="J119" s="180">
        <f t="shared" si="13"/>
        <v>0</v>
      </c>
      <c r="K119" s="180">
        <f t="shared" si="13"/>
        <v>0</v>
      </c>
      <c r="L119" s="181">
        <f t="shared" si="13"/>
        <v>0</v>
      </c>
    </row>
    <row r="120" spans="1:12" s="5" customFormat="1" ht="225" x14ac:dyDescent="0.25">
      <c r="A120" s="67"/>
      <c r="B120" s="81" t="s">
        <v>804</v>
      </c>
      <c r="C120" s="66">
        <v>1</v>
      </c>
      <c r="D120" s="66">
        <v>1</v>
      </c>
      <c r="E120" s="127" t="s">
        <v>803</v>
      </c>
      <c r="F120" s="128" t="s">
        <v>825</v>
      </c>
      <c r="G120" s="21">
        <v>5</v>
      </c>
      <c r="H120" s="21">
        <v>20</v>
      </c>
      <c r="I120" s="21">
        <v>120</v>
      </c>
      <c r="J120" s="127"/>
      <c r="K120" s="127"/>
      <c r="L120" s="127"/>
    </row>
    <row r="121" spans="1:12" s="5" customFormat="1" x14ac:dyDescent="0.25">
      <c r="A121" s="67"/>
      <c r="B121" s="81"/>
      <c r="C121" s="66"/>
      <c r="D121" s="66"/>
      <c r="E121" s="127"/>
      <c r="F121" s="62"/>
      <c r="G121" s="21"/>
      <c r="H121" s="21"/>
      <c r="I121" s="21"/>
      <c r="J121" s="127"/>
      <c r="K121" s="127"/>
      <c r="L121" s="127"/>
    </row>
    <row r="122" spans="1:12" s="5" customFormat="1" x14ac:dyDescent="0.25">
      <c r="A122" s="67"/>
      <c r="B122" s="81"/>
      <c r="C122" s="66"/>
      <c r="D122" s="66"/>
      <c r="E122" s="127"/>
      <c r="F122" s="128"/>
      <c r="G122" s="21"/>
      <c r="H122" s="21"/>
      <c r="I122" s="21"/>
      <c r="J122" s="127"/>
      <c r="K122" s="127"/>
      <c r="L122" s="127"/>
    </row>
    <row r="123" spans="1:12" s="5" customFormat="1" x14ac:dyDescent="0.25">
      <c r="A123" s="67"/>
      <c r="B123" s="177" t="s">
        <v>253</v>
      </c>
      <c r="C123" s="178">
        <f>SUM(C124:C127)</f>
        <v>0</v>
      </c>
      <c r="D123" s="178">
        <f>SUM(D124:D127)</f>
        <v>0</v>
      </c>
      <c r="E123" s="179"/>
      <c r="F123" s="180"/>
      <c r="G123" s="178">
        <f t="shared" ref="G123:L123" si="14">SUM(G124:G127)</f>
        <v>0</v>
      </c>
      <c r="H123" s="178">
        <f t="shared" si="14"/>
        <v>0</v>
      </c>
      <c r="I123" s="178">
        <f t="shared" si="14"/>
        <v>0</v>
      </c>
      <c r="J123" s="180">
        <f t="shared" si="14"/>
        <v>0</v>
      </c>
      <c r="K123" s="180">
        <f t="shared" si="14"/>
        <v>0</v>
      </c>
      <c r="L123" s="181">
        <f t="shared" si="14"/>
        <v>0</v>
      </c>
    </row>
    <row r="124" spans="1:12" s="5" customFormat="1" x14ac:dyDescent="0.25">
      <c r="A124" s="67"/>
      <c r="B124" s="81"/>
      <c r="C124" s="66"/>
      <c r="D124" s="66"/>
      <c r="E124" s="127"/>
      <c r="F124" s="62"/>
      <c r="G124" s="21"/>
      <c r="H124" s="21"/>
      <c r="I124" s="21"/>
      <c r="J124" s="127"/>
      <c r="K124" s="127"/>
      <c r="L124" s="127"/>
    </row>
    <row r="125" spans="1:12" s="5" customFormat="1" x14ac:dyDescent="0.25">
      <c r="A125" s="67"/>
      <c r="B125" s="81"/>
      <c r="C125" s="66"/>
      <c r="D125" s="66"/>
      <c r="E125" s="127"/>
      <c r="F125" s="128"/>
      <c r="G125" s="21"/>
      <c r="H125" s="21"/>
      <c r="I125" s="21"/>
      <c r="J125" s="127"/>
      <c r="K125" s="127"/>
      <c r="L125" s="127"/>
    </row>
    <row r="126" spans="1:12" s="5" customFormat="1" x14ac:dyDescent="0.25">
      <c r="A126" s="67"/>
      <c r="B126" s="81"/>
      <c r="C126" s="66"/>
      <c r="D126" s="66"/>
      <c r="E126" s="127"/>
      <c r="F126" s="62"/>
      <c r="G126" s="21"/>
      <c r="H126" s="21"/>
      <c r="I126" s="21"/>
      <c r="J126" s="127"/>
      <c r="K126" s="127"/>
      <c r="L126" s="127"/>
    </row>
    <row r="127" spans="1:12" x14ac:dyDescent="0.25">
      <c r="A127" s="67"/>
      <c r="B127" s="81"/>
      <c r="C127" s="66"/>
      <c r="D127" s="66"/>
      <c r="E127" s="128"/>
      <c r="F127" s="62"/>
      <c r="G127" s="21"/>
      <c r="H127" s="21"/>
      <c r="I127" s="21"/>
      <c r="J127" s="127"/>
      <c r="K127" s="127"/>
      <c r="L127" s="127"/>
    </row>
    <row r="128" spans="1:12" s="5" customFormat="1" ht="93.75" customHeight="1" x14ac:dyDescent="0.25">
      <c r="A128" s="29" t="s">
        <v>99</v>
      </c>
      <c r="B128" s="29" t="s">
        <v>71</v>
      </c>
      <c r="C128" s="29">
        <f>SUM(C129,C133,C139)</f>
        <v>1</v>
      </c>
      <c r="D128" s="29">
        <f>SUM(D129,D133,D139)</f>
        <v>1</v>
      </c>
      <c r="E128" s="129"/>
      <c r="F128" s="29"/>
      <c r="G128" s="130">
        <f t="shared" ref="G128:L128" si="15">SUM(G129,G133,G139)</f>
        <v>10</v>
      </c>
      <c r="H128" s="130">
        <f t="shared" si="15"/>
        <v>48</v>
      </c>
      <c r="I128" s="130">
        <f t="shared" si="15"/>
        <v>360</v>
      </c>
      <c r="J128" s="129">
        <f t="shared" si="15"/>
        <v>0</v>
      </c>
      <c r="K128" s="129">
        <f t="shared" si="15"/>
        <v>0</v>
      </c>
      <c r="L128" s="129">
        <f t="shared" si="15"/>
        <v>0</v>
      </c>
    </row>
    <row r="129" spans="1:12" s="5" customFormat="1" x14ac:dyDescent="0.25">
      <c r="A129" s="67"/>
      <c r="B129" s="177" t="s">
        <v>251</v>
      </c>
      <c r="C129" s="178">
        <f>SUM(C130:C132)</f>
        <v>0</v>
      </c>
      <c r="D129" s="178">
        <f>SUM(D130:D132)</f>
        <v>0</v>
      </c>
      <c r="E129" s="179"/>
      <c r="F129" s="180"/>
      <c r="G129" s="178">
        <f t="shared" ref="G129:L129" si="16">SUM(G130:G132)</f>
        <v>0</v>
      </c>
      <c r="H129" s="178">
        <f t="shared" si="16"/>
        <v>0</v>
      </c>
      <c r="I129" s="178">
        <f t="shared" si="16"/>
        <v>0</v>
      </c>
      <c r="J129" s="180">
        <f t="shared" si="16"/>
        <v>0</v>
      </c>
      <c r="K129" s="180">
        <f t="shared" si="16"/>
        <v>0</v>
      </c>
      <c r="L129" s="181">
        <f t="shared" si="16"/>
        <v>0</v>
      </c>
    </row>
    <row r="130" spans="1:12" s="5" customFormat="1" x14ac:dyDescent="0.25">
      <c r="A130" s="67"/>
      <c r="B130" s="81"/>
      <c r="C130" s="66"/>
      <c r="D130" s="66"/>
      <c r="E130" s="127"/>
      <c r="F130" s="62"/>
      <c r="G130" s="21"/>
      <c r="H130" s="21"/>
      <c r="I130" s="21"/>
      <c r="J130" s="127"/>
      <c r="K130" s="127"/>
      <c r="L130" s="127"/>
    </row>
    <row r="131" spans="1:12" s="5" customFormat="1" x14ac:dyDescent="0.25">
      <c r="A131" s="67"/>
      <c r="B131" s="81"/>
      <c r="C131" s="66"/>
      <c r="D131" s="66"/>
      <c r="E131" s="127"/>
      <c r="F131" s="128"/>
      <c r="G131" s="21"/>
      <c r="H131" s="21"/>
      <c r="I131" s="21"/>
      <c r="J131" s="127"/>
      <c r="K131" s="127"/>
      <c r="L131" s="127"/>
    </row>
    <row r="132" spans="1:12" s="5" customFormat="1" x14ac:dyDescent="0.25">
      <c r="A132" s="67"/>
      <c r="B132" s="81"/>
      <c r="C132" s="66"/>
      <c r="D132" s="66"/>
      <c r="E132" s="127"/>
      <c r="F132" s="62"/>
      <c r="G132" s="21"/>
      <c r="H132" s="21"/>
      <c r="I132" s="21"/>
      <c r="J132" s="127"/>
      <c r="K132" s="127"/>
      <c r="L132" s="127"/>
    </row>
    <row r="133" spans="1:12" s="5" customFormat="1" x14ac:dyDescent="0.25">
      <c r="A133" s="67"/>
      <c r="B133" s="177" t="s">
        <v>252</v>
      </c>
      <c r="C133" s="178">
        <f>SUM(C134:C138)</f>
        <v>1</v>
      </c>
      <c r="D133" s="178">
        <f>SUM(D134:D138)</f>
        <v>1</v>
      </c>
      <c r="E133" s="179"/>
      <c r="F133" s="180"/>
      <c r="G133" s="178">
        <f t="shared" ref="G133:L133" si="17">SUM(G134:G138)</f>
        <v>10</v>
      </c>
      <c r="H133" s="178">
        <f t="shared" si="17"/>
        <v>48</v>
      </c>
      <c r="I133" s="178">
        <f t="shared" si="17"/>
        <v>360</v>
      </c>
      <c r="J133" s="180">
        <f t="shared" si="17"/>
        <v>0</v>
      </c>
      <c r="K133" s="180">
        <f t="shared" si="17"/>
        <v>0</v>
      </c>
      <c r="L133" s="181">
        <f t="shared" si="17"/>
        <v>0</v>
      </c>
    </row>
    <row r="134" spans="1:12" s="5" customFormat="1" ht="281.25" x14ac:dyDescent="0.25">
      <c r="A134" s="67"/>
      <c r="B134" s="81" t="s">
        <v>817</v>
      </c>
      <c r="C134" s="66">
        <v>1</v>
      </c>
      <c r="D134" s="66">
        <v>1</v>
      </c>
      <c r="E134" s="127" t="s">
        <v>818</v>
      </c>
      <c r="F134" s="128" t="s">
        <v>829</v>
      </c>
      <c r="G134" s="21">
        <v>10</v>
      </c>
      <c r="H134" s="21">
        <v>48</v>
      </c>
      <c r="I134" s="21">
        <v>360</v>
      </c>
      <c r="J134" s="127"/>
      <c r="K134" s="127"/>
      <c r="L134" s="127"/>
    </row>
    <row r="135" spans="1:12" s="5" customFormat="1" x14ac:dyDescent="0.25">
      <c r="A135" s="67"/>
      <c r="B135" s="81"/>
      <c r="C135" s="66"/>
      <c r="D135" s="66"/>
      <c r="E135" s="127"/>
      <c r="F135" s="128"/>
      <c r="G135" s="21"/>
      <c r="H135" s="21"/>
      <c r="I135" s="21"/>
      <c r="J135" s="127"/>
      <c r="K135" s="127"/>
      <c r="L135" s="127"/>
    </row>
    <row r="136" spans="1:12" s="5" customFormat="1" x14ac:dyDescent="0.25">
      <c r="A136" s="67"/>
      <c r="B136" s="81"/>
      <c r="C136" s="66"/>
      <c r="D136" s="66"/>
      <c r="E136" s="127"/>
      <c r="F136" s="62"/>
      <c r="G136" s="21"/>
      <c r="H136" s="21"/>
      <c r="I136" s="21"/>
      <c r="J136" s="127"/>
      <c r="K136" s="127"/>
      <c r="L136" s="127"/>
    </row>
    <row r="137" spans="1:12" s="5" customFormat="1" x14ac:dyDescent="0.25">
      <c r="A137" s="67"/>
      <c r="B137" s="81"/>
      <c r="C137" s="66"/>
      <c r="D137" s="66"/>
      <c r="E137" s="127"/>
      <c r="F137" s="62"/>
      <c r="G137" s="21"/>
      <c r="H137" s="21"/>
      <c r="I137" s="21"/>
      <c r="J137" s="127"/>
      <c r="K137" s="127"/>
      <c r="L137" s="127"/>
    </row>
    <row r="138" spans="1:12" s="5" customFormat="1" x14ac:dyDescent="0.25">
      <c r="A138" s="67"/>
      <c r="B138" s="81"/>
      <c r="C138" s="66"/>
      <c r="D138" s="66"/>
      <c r="E138" s="127"/>
      <c r="F138" s="128"/>
      <c r="G138" s="21"/>
      <c r="H138" s="21"/>
      <c r="I138" s="21"/>
      <c r="J138" s="127"/>
      <c r="K138" s="127"/>
      <c r="L138" s="127"/>
    </row>
    <row r="139" spans="1:12" s="5" customFormat="1" x14ac:dyDescent="0.25">
      <c r="A139" s="67"/>
      <c r="B139" s="177" t="s">
        <v>253</v>
      </c>
      <c r="C139" s="178">
        <f>SUM(C140:C143)</f>
        <v>0</v>
      </c>
      <c r="D139" s="178">
        <f>SUM(D140:D143)</f>
        <v>0</v>
      </c>
      <c r="E139" s="179"/>
      <c r="F139" s="180"/>
      <c r="G139" s="178">
        <f t="shared" ref="G139:L139" si="18">SUM(G140:G143)</f>
        <v>0</v>
      </c>
      <c r="H139" s="178">
        <f t="shared" si="18"/>
        <v>0</v>
      </c>
      <c r="I139" s="178">
        <f t="shared" si="18"/>
        <v>0</v>
      </c>
      <c r="J139" s="180">
        <f t="shared" si="18"/>
        <v>0</v>
      </c>
      <c r="K139" s="180">
        <f t="shared" si="18"/>
        <v>0</v>
      </c>
      <c r="L139" s="181">
        <f t="shared" si="18"/>
        <v>0</v>
      </c>
    </row>
    <row r="140" spans="1:12" s="5" customFormat="1" x14ac:dyDescent="0.25">
      <c r="A140" s="67"/>
      <c r="B140" s="81"/>
      <c r="C140" s="66"/>
      <c r="D140" s="66"/>
      <c r="E140" s="127"/>
      <c r="F140" s="62"/>
      <c r="G140" s="21"/>
      <c r="H140" s="21"/>
      <c r="I140" s="21"/>
      <c r="J140" s="127"/>
      <c r="K140" s="127"/>
      <c r="L140" s="127"/>
    </row>
    <row r="141" spans="1:12" s="5" customFormat="1" x14ac:dyDescent="0.25">
      <c r="A141" s="67"/>
      <c r="B141" s="81"/>
      <c r="C141" s="66"/>
      <c r="D141" s="66"/>
      <c r="E141" s="127"/>
      <c r="F141" s="62"/>
      <c r="G141" s="21"/>
      <c r="H141" s="21"/>
      <c r="I141" s="21"/>
      <c r="J141" s="127"/>
      <c r="K141" s="127"/>
      <c r="L141" s="127"/>
    </row>
    <row r="142" spans="1:12" s="5" customFormat="1" x14ac:dyDescent="0.25">
      <c r="A142" s="67"/>
      <c r="B142" s="81"/>
      <c r="C142" s="66"/>
      <c r="D142" s="66"/>
      <c r="E142" s="127"/>
      <c r="F142" s="62"/>
      <c r="G142" s="21"/>
      <c r="H142" s="21"/>
      <c r="I142" s="21"/>
      <c r="J142" s="127"/>
      <c r="K142" s="127"/>
      <c r="L142" s="127"/>
    </row>
    <row r="143" spans="1:12" x14ac:dyDescent="0.25">
      <c r="A143" s="67"/>
      <c r="B143" s="81"/>
      <c r="C143" s="66"/>
      <c r="D143" s="66"/>
      <c r="E143" s="128"/>
      <c r="F143" s="62"/>
      <c r="G143" s="21"/>
      <c r="H143" s="21"/>
      <c r="I143" s="21"/>
      <c r="J143" s="127"/>
      <c r="K143" s="127"/>
      <c r="L143" s="127"/>
    </row>
    <row r="144" spans="1:12" s="5" customFormat="1" ht="75" customHeight="1" x14ac:dyDescent="0.25">
      <c r="A144" s="29" t="s">
        <v>100</v>
      </c>
      <c r="B144" s="29" t="s">
        <v>72</v>
      </c>
      <c r="C144" s="29">
        <f>SUM(C145,C149,C155)</f>
        <v>0</v>
      </c>
      <c r="D144" s="29">
        <f>SUM(D145,D149,D155)</f>
        <v>0</v>
      </c>
      <c r="E144" s="129"/>
      <c r="F144" s="29"/>
      <c r="G144" s="130">
        <f>SUM(G145,G149,G155)</f>
        <v>0</v>
      </c>
      <c r="H144" s="130">
        <f>SUM(H145,H149,H155)</f>
        <v>0</v>
      </c>
      <c r="I144" s="130">
        <f>SUM(CI145,I149,I155)</f>
        <v>0</v>
      </c>
      <c r="J144" s="129">
        <f>SUM(J145,J149,J155)</f>
        <v>0</v>
      </c>
      <c r="K144" s="129">
        <f>SUM(K145,K149,K155)</f>
        <v>0</v>
      </c>
      <c r="L144" s="129">
        <f>SUM(L145,L149,L155)</f>
        <v>0</v>
      </c>
    </row>
    <row r="145" spans="1:12" s="5" customFormat="1" x14ac:dyDescent="0.25">
      <c r="A145" s="67"/>
      <c r="B145" s="177" t="s">
        <v>251</v>
      </c>
      <c r="C145" s="178">
        <f>SUM(C146:C148)</f>
        <v>0</v>
      </c>
      <c r="D145" s="178">
        <f>SUM(D146:D148)</f>
        <v>0</v>
      </c>
      <c r="E145" s="179"/>
      <c r="F145" s="180"/>
      <c r="G145" s="178">
        <f t="shared" ref="G145:L145" si="19">SUM(G146:G148)</f>
        <v>0</v>
      </c>
      <c r="H145" s="178">
        <f t="shared" si="19"/>
        <v>0</v>
      </c>
      <c r="I145" s="178">
        <f t="shared" si="19"/>
        <v>0</v>
      </c>
      <c r="J145" s="180">
        <f t="shared" si="19"/>
        <v>0</v>
      </c>
      <c r="K145" s="180">
        <f t="shared" si="19"/>
        <v>0</v>
      </c>
      <c r="L145" s="181">
        <f t="shared" si="19"/>
        <v>0</v>
      </c>
    </row>
    <row r="146" spans="1:12" s="5" customFormat="1" x14ac:dyDescent="0.25">
      <c r="A146" s="67"/>
      <c r="B146" s="81"/>
      <c r="C146" s="66"/>
      <c r="D146" s="66"/>
      <c r="E146" s="127"/>
      <c r="F146" s="62"/>
      <c r="G146" s="21"/>
      <c r="H146" s="21"/>
      <c r="I146" s="21"/>
      <c r="J146" s="127"/>
      <c r="K146" s="127"/>
      <c r="L146" s="127"/>
    </row>
    <row r="147" spans="1:12" s="5" customFormat="1" x14ac:dyDescent="0.25">
      <c r="A147" s="67"/>
      <c r="B147" s="81"/>
      <c r="C147" s="66"/>
      <c r="D147" s="66"/>
      <c r="E147" s="127"/>
      <c r="F147" s="128"/>
      <c r="G147" s="21"/>
      <c r="H147" s="21"/>
      <c r="I147" s="21"/>
      <c r="J147" s="127"/>
      <c r="K147" s="127"/>
      <c r="L147" s="127"/>
    </row>
    <row r="148" spans="1:12" s="5" customFormat="1" x14ac:dyDescent="0.25">
      <c r="A148" s="67"/>
      <c r="B148" s="81"/>
      <c r="C148" s="66"/>
      <c r="D148" s="66"/>
      <c r="E148" s="127"/>
      <c r="F148" s="62"/>
      <c r="G148" s="21"/>
      <c r="H148" s="21"/>
      <c r="I148" s="21"/>
      <c r="J148" s="127"/>
      <c r="K148" s="127"/>
      <c r="L148" s="127"/>
    </row>
    <row r="149" spans="1:12" s="5" customFormat="1" x14ac:dyDescent="0.25">
      <c r="A149" s="67"/>
      <c r="B149" s="177" t="s">
        <v>252</v>
      </c>
      <c r="C149" s="178">
        <f>SUM(C150:C154)</f>
        <v>0</v>
      </c>
      <c r="D149" s="178">
        <f>SUM(D150:D154)</f>
        <v>0</v>
      </c>
      <c r="E149" s="179"/>
      <c r="F149" s="180"/>
      <c r="G149" s="178">
        <f t="shared" ref="G149:L149" si="20">SUM(G150:G154)</f>
        <v>0</v>
      </c>
      <c r="H149" s="178">
        <f t="shared" si="20"/>
        <v>0</v>
      </c>
      <c r="I149" s="178">
        <f t="shared" si="20"/>
        <v>0</v>
      </c>
      <c r="J149" s="180">
        <f t="shared" si="20"/>
        <v>0</v>
      </c>
      <c r="K149" s="180">
        <f t="shared" si="20"/>
        <v>0</v>
      </c>
      <c r="L149" s="181">
        <f t="shared" si="20"/>
        <v>0</v>
      </c>
    </row>
    <row r="150" spans="1:12" s="5" customFormat="1" x14ac:dyDescent="0.25">
      <c r="A150" s="67"/>
      <c r="B150" s="81"/>
      <c r="C150" s="66"/>
      <c r="D150" s="66"/>
      <c r="E150" s="127"/>
      <c r="F150" s="128"/>
      <c r="G150" s="21"/>
      <c r="H150" s="21"/>
      <c r="I150" s="21"/>
      <c r="J150" s="127"/>
      <c r="K150" s="127"/>
      <c r="L150" s="127"/>
    </row>
    <row r="151" spans="1:12" s="5" customFormat="1" x14ac:dyDescent="0.25">
      <c r="A151" s="67"/>
      <c r="B151" s="81"/>
      <c r="C151" s="66"/>
      <c r="D151" s="66"/>
      <c r="E151" s="127"/>
      <c r="F151" s="62"/>
      <c r="G151" s="21"/>
      <c r="H151" s="21"/>
      <c r="I151" s="21"/>
      <c r="J151" s="127"/>
      <c r="K151" s="127"/>
      <c r="L151" s="127"/>
    </row>
    <row r="152" spans="1:12" s="5" customFormat="1" x14ac:dyDescent="0.25">
      <c r="A152" s="67"/>
      <c r="B152" s="81"/>
      <c r="C152" s="66"/>
      <c r="D152" s="66"/>
      <c r="E152" s="127"/>
      <c r="F152" s="128"/>
      <c r="G152" s="21"/>
      <c r="H152" s="21"/>
      <c r="I152" s="21"/>
      <c r="J152" s="127"/>
      <c r="K152" s="127"/>
      <c r="L152" s="127"/>
    </row>
    <row r="153" spans="1:12" s="5" customFormat="1" x14ac:dyDescent="0.25">
      <c r="A153" s="67"/>
      <c r="B153" s="81"/>
      <c r="C153" s="66"/>
      <c r="D153" s="66"/>
      <c r="E153" s="127"/>
      <c r="F153" s="128"/>
      <c r="G153" s="21"/>
      <c r="H153" s="21"/>
      <c r="I153" s="21"/>
      <c r="J153" s="127"/>
      <c r="K153" s="127"/>
      <c r="L153" s="127"/>
    </row>
    <row r="154" spans="1:12" s="5" customFormat="1" x14ac:dyDescent="0.25">
      <c r="A154" s="67"/>
      <c r="B154" s="81"/>
      <c r="C154" s="66"/>
      <c r="D154" s="66"/>
      <c r="E154" s="127"/>
      <c r="F154" s="62"/>
      <c r="G154" s="21"/>
      <c r="H154" s="21"/>
      <c r="I154" s="21"/>
      <c r="J154" s="127"/>
      <c r="K154" s="127"/>
      <c r="L154" s="127"/>
    </row>
    <row r="155" spans="1:12" s="5" customFormat="1" x14ac:dyDescent="0.25">
      <c r="A155" s="67"/>
      <c r="B155" s="177" t="s">
        <v>253</v>
      </c>
      <c r="C155" s="178">
        <f>SUM(C156:C159)</f>
        <v>0</v>
      </c>
      <c r="D155" s="178">
        <f>SUM(D156:D159)</f>
        <v>0</v>
      </c>
      <c r="E155" s="179"/>
      <c r="F155" s="180"/>
      <c r="G155" s="178">
        <f t="shared" ref="G155:L155" si="21">SUM(G156:G159)</f>
        <v>0</v>
      </c>
      <c r="H155" s="178">
        <f t="shared" si="21"/>
        <v>0</v>
      </c>
      <c r="I155" s="178">
        <f t="shared" si="21"/>
        <v>0</v>
      </c>
      <c r="J155" s="180">
        <f t="shared" si="21"/>
        <v>0</v>
      </c>
      <c r="K155" s="180">
        <f t="shared" si="21"/>
        <v>0</v>
      </c>
      <c r="L155" s="181">
        <f t="shared" si="21"/>
        <v>0</v>
      </c>
    </row>
    <row r="156" spans="1:12" s="5" customFormat="1" x14ac:dyDescent="0.25">
      <c r="A156" s="67"/>
      <c r="B156" s="81"/>
      <c r="C156" s="66"/>
      <c r="D156" s="66"/>
      <c r="E156" s="127"/>
      <c r="F156" s="62"/>
      <c r="G156" s="21"/>
      <c r="H156" s="21"/>
      <c r="I156" s="21"/>
      <c r="J156" s="127"/>
      <c r="K156" s="127"/>
      <c r="L156" s="127"/>
    </row>
    <row r="157" spans="1:12" s="5" customFormat="1" x14ac:dyDescent="0.25">
      <c r="A157" s="67"/>
      <c r="B157" s="81"/>
      <c r="C157" s="66"/>
      <c r="D157" s="66"/>
      <c r="E157" s="127"/>
      <c r="F157" s="62"/>
      <c r="G157" s="21"/>
      <c r="H157" s="21"/>
      <c r="I157" s="21"/>
      <c r="J157" s="127"/>
      <c r="K157" s="127"/>
      <c r="L157" s="127"/>
    </row>
    <row r="158" spans="1:12" s="5" customFormat="1" x14ac:dyDescent="0.25">
      <c r="A158" s="67"/>
      <c r="B158" s="81"/>
      <c r="C158" s="66"/>
      <c r="D158" s="66"/>
      <c r="E158" s="127"/>
      <c r="F158" s="62"/>
      <c r="G158" s="21"/>
      <c r="H158" s="21"/>
      <c r="I158" s="21"/>
      <c r="J158" s="127"/>
      <c r="K158" s="127"/>
      <c r="L158" s="127"/>
    </row>
    <row r="159" spans="1:12" x14ac:dyDescent="0.25">
      <c r="A159" s="67"/>
      <c r="B159" s="81"/>
      <c r="C159" s="66"/>
      <c r="D159" s="66"/>
      <c r="E159" s="128"/>
      <c r="F159" s="62"/>
      <c r="G159" s="21"/>
      <c r="H159" s="21"/>
      <c r="I159" s="21"/>
      <c r="J159" s="127"/>
      <c r="K159" s="127"/>
      <c r="L159" s="127"/>
    </row>
    <row r="160" spans="1:12" ht="187.5" customHeight="1" x14ac:dyDescent="0.25">
      <c r="A160" s="29" t="s">
        <v>200</v>
      </c>
      <c r="B160" s="29" t="s">
        <v>201</v>
      </c>
      <c r="C160" s="29">
        <f>SUM(C161,C165,C168)</f>
        <v>0</v>
      </c>
      <c r="D160" s="29">
        <f>SUM(D161,D165,D168)</f>
        <v>0</v>
      </c>
      <c r="E160" s="129"/>
      <c r="F160" s="29"/>
      <c r="G160" s="130">
        <f t="shared" ref="G160:L160" si="22">SUM(G161,G165,G168)</f>
        <v>0</v>
      </c>
      <c r="H160" s="130">
        <f t="shared" si="22"/>
        <v>0</v>
      </c>
      <c r="I160" s="130">
        <f t="shared" si="22"/>
        <v>0</v>
      </c>
      <c r="J160" s="129">
        <f t="shared" si="22"/>
        <v>0</v>
      </c>
      <c r="K160" s="129">
        <f t="shared" si="22"/>
        <v>0</v>
      </c>
      <c r="L160" s="129">
        <f t="shared" si="22"/>
        <v>0</v>
      </c>
    </row>
    <row r="161" spans="1:12" x14ac:dyDescent="0.25">
      <c r="A161" s="67"/>
      <c r="B161" s="177" t="s">
        <v>251</v>
      </c>
      <c r="C161" s="178">
        <f>SUM(C162:C164)</f>
        <v>0</v>
      </c>
      <c r="D161" s="178">
        <f>SUM(D162:D164)</f>
        <v>0</v>
      </c>
      <c r="E161" s="179"/>
      <c r="F161" s="180"/>
      <c r="G161" s="178">
        <f t="shared" ref="G161:L161" si="23">SUM(G162:G164)</f>
        <v>0</v>
      </c>
      <c r="H161" s="178">
        <f t="shared" si="23"/>
        <v>0</v>
      </c>
      <c r="I161" s="178">
        <f t="shared" si="23"/>
        <v>0</v>
      </c>
      <c r="J161" s="180">
        <f t="shared" si="23"/>
        <v>0</v>
      </c>
      <c r="K161" s="180">
        <f t="shared" si="23"/>
        <v>0</v>
      </c>
      <c r="L161" s="181">
        <f t="shared" si="23"/>
        <v>0</v>
      </c>
    </row>
    <row r="162" spans="1:12" x14ac:dyDescent="0.25">
      <c r="A162" s="67"/>
      <c r="B162" s="81"/>
      <c r="C162" s="66"/>
      <c r="D162" s="66"/>
      <c r="E162" s="127"/>
      <c r="F162" s="62"/>
      <c r="G162" s="21"/>
      <c r="H162" s="21"/>
      <c r="I162" s="21"/>
      <c r="J162" s="127"/>
      <c r="K162" s="127"/>
      <c r="L162" s="127"/>
    </row>
    <row r="163" spans="1:12" x14ac:dyDescent="0.25">
      <c r="A163" s="67"/>
      <c r="B163" s="81"/>
      <c r="C163" s="66"/>
      <c r="D163" s="66"/>
      <c r="E163" s="127"/>
      <c r="F163" s="62"/>
      <c r="G163" s="21"/>
      <c r="H163" s="21"/>
      <c r="I163" s="21"/>
      <c r="J163" s="127"/>
      <c r="K163" s="127"/>
      <c r="L163" s="127"/>
    </row>
    <row r="164" spans="1:12" x14ac:dyDescent="0.25">
      <c r="A164" s="67"/>
      <c r="B164" s="81"/>
      <c r="C164" s="66"/>
      <c r="D164" s="66"/>
      <c r="E164" s="127"/>
      <c r="F164" s="62"/>
      <c r="G164" s="21"/>
      <c r="H164" s="21"/>
      <c r="I164" s="21"/>
      <c r="J164" s="127"/>
      <c r="K164" s="127"/>
      <c r="L164" s="127"/>
    </row>
    <row r="165" spans="1:12" x14ac:dyDescent="0.25">
      <c r="A165" s="67"/>
      <c r="B165" s="177" t="s">
        <v>252</v>
      </c>
      <c r="C165" s="178">
        <f>SUM(C166:C167)</f>
        <v>0</v>
      </c>
      <c r="D165" s="178">
        <f>SUM(D166:D167)</f>
        <v>0</v>
      </c>
      <c r="E165" s="179"/>
      <c r="F165" s="180"/>
      <c r="G165" s="178">
        <f t="shared" ref="G165:L165" si="24">SUM(G166:G167)</f>
        <v>0</v>
      </c>
      <c r="H165" s="178">
        <f t="shared" si="24"/>
        <v>0</v>
      </c>
      <c r="I165" s="178">
        <f t="shared" si="24"/>
        <v>0</v>
      </c>
      <c r="J165" s="180">
        <f t="shared" si="24"/>
        <v>0</v>
      </c>
      <c r="K165" s="180">
        <f t="shared" si="24"/>
        <v>0</v>
      </c>
      <c r="L165" s="181">
        <f t="shared" si="24"/>
        <v>0</v>
      </c>
    </row>
    <row r="166" spans="1:12" x14ac:dyDescent="0.25">
      <c r="A166" s="67"/>
      <c r="B166" s="81"/>
      <c r="C166" s="66"/>
      <c r="D166" s="66"/>
      <c r="E166" s="127"/>
      <c r="F166" s="128"/>
      <c r="G166" s="21"/>
      <c r="H166" s="21"/>
      <c r="I166" s="21"/>
      <c r="J166" s="127"/>
      <c r="K166" s="127"/>
      <c r="L166" s="127"/>
    </row>
    <row r="167" spans="1:12" x14ac:dyDescent="0.25">
      <c r="A167" s="67"/>
      <c r="B167" s="81"/>
      <c r="C167" s="66"/>
      <c r="D167" s="66"/>
      <c r="E167" s="127"/>
      <c r="F167" s="62"/>
      <c r="G167" s="21"/>
      <c r="H167" s="21"/>
      <c r="I167" s="21"/>
      <c r="J167" s="127"/>
      <c r="K167" s="127"/>
      <c r="L167" s="127"/>
    </row>
    <row r="168" spans="1:12" x14ac:dyDescent="0.25">
      <c r="A168" s="67"/>
      <c r="B168" s="177" t="s">
        <v>253</v>
      </c>
      <c r="C168" s="178">
        <f>SUM(C169:C171)</f>
        <v>0</v>
      </c>
      <c r="D168" s="178">
        <f>SUM(D169:D171)</f>
        <v>0</v>
      </c>
      <c r="E168" s="179"/>
      <c r="F168" s="180"/>
      <c r="G168" s="178">
        <f t="shared" ref="G168:L168" si="25">SUM(G169:G171)</f>
        <v>0</v>
      </c>
      <c r="H168" s="178">
        <f t="shared" si="25"/>
        <v>0</v>
      </c>
      <c r="I168" s="178">
        <f t="shared" si="25"/>
        <v>0</v>
      </c>
      <c r="J168" s="180">
        <f t="shared" si="25"/>
        <v>0</v>
      </c>
      <c r="K168" s="180">
        <f t="shared" si="25"/>
        <v>0</v>
      </c>
      <c r="L168" s="181">
        <f t="shared" si="25"/>
        <v>0</v>
      </c>
    </row>
    <row r="169" spans="1:12" x14ac:dyDescent="0.25">
      <c r="A169" s="67"/>
      <c r="B169" s="81"/>
      <c r="C169" s="66"/>
      <c r="D169" s="66"/>
      <c r="E169" s="127"/>
      <c r="F169" s="62"/>
      <c r="G169" s="21"/>
      <c r="H169" s="21"/>
      <c r="I169" s="21"/>
      <c r="J169" s="127"/>
      <c r="K169" s="127"/>
      <c r="L169" s="127"/>
    </row>
    <row r="170" spans="1:12" x14ac:dyDescent="0.25">
      <c r="A170" s="67"/>
      <c r="B170" s="81"/>
      <c r="C170" s="66"/>
      <c r="D170" s="66"/>
      <c r="E170" s="127"/>
      <c r="F170" s="62"/>
      <c r="G170" s="21"/>
      <c r="H170" s="21"/>
      <c r="I170" s="21"/>
      <c r="J170" s="127"/>
      <c r="K170" s="127"/>
      <c r="L170" s="127"/>
    </row>
    <row r="171" spans="1:12" x14ac:dyDescent="0.25">
      <c r="A171" s="67"/>
      <c r="B171" s="81"/>
      <c r="C171" s="66"/>
      <c r="D171" s="66"/>
      <c r="E171" s="128"/>
      <c r="F171" s="62"/>
      <c r="G171" s="21"/>
      <c r="H171" s="21"/>
      <c r="I171" s="21"/>
      <c r="J171" s="127"/>
      <c r="K171" s="127"/>
      <c r="L171" s="127"/>
    </row>
    <row r="172" spans="1:12" ht="19.5" x14ac:dyDescent="0.35">
      <c r="A172" s="354" t="s">
        <v>199</v>
      </c>
      <c r="B172" s="354"/>
      <c r="C172" s="354"/>
      <c r="D172" s="354"/>
      <c r="E172" s="354"/>
      <c r="F172" s="354"/>
      <c r="G172" s="354"/>
      <c r="H172" s="354"/>
      <c r="I172" s="354"/>
      <c r="J172" s="354"/>
      <c r="K172" s="130"/>
      <c r="L172" s="171"/>
    </row>
    <row r="173" spans="1:12" x14ac:dyDescent="0.3">
      <c r="K173" s="143"/>
      <c r="L173" s="172"/>
    </row>
    <row r="174" spans="1:12" x14ac:dyDescent="0.3">
      <c r="K174" s="143"/>
      <c r="L174" s="172"/>
    </row>
    <row r="175" spans="1:12" x14ac:dyDescent="0.3">
      <c r="K175" s="143"/>
      <c r="L175" s="172"/>
    </row>
    <row r="176" spans="1:12" x14ac:dyDescent="0.3">
      <c r="K176" s="143"/>
      <c r="L176" s="172"/>
    </row>
    <row r="177" spans="1:12" x14ac:dyDescent="0.3">
      <c r="K177" s="143"/>
      <c r="L177" s="172"/>
    </row>
    <row r="178" spans="1:12" x14ac:dyDescent="0.3">
      <c r="K178" s="143"/>
      <c r="L178" s="172"/>
    </row>
    <row r="179" spans="1:12" x14ac:dyDescent="0.3">
      <c r="K179" s="143"/>
      <c r="L179" s="172"/>
    </row>
    <row r="180" spans="1:12" x14ac:dyDescent="0.3">
      <c r="K180" s="143"/>
      <c r="L180" s="172"/>
    </row>
    <row r="181" spans="1:12" x14ac:dyDescent="0.3">
      <c r="K181" s="143"/>
      <c r="L181" s="172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 s="143"/>
      <c r="L182" s="172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 s="130"/>
      <c r="L183" s="171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 s="128"/>
      <c r="L184" s="173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 s="128"/>
      <c r="L185" s="173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 s="128"/>
      <c r="L186" s="173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 s="128"/>
      <c r="L187" s="173"/>
    </row>
    <row r="188" spans="1:12" x14ac:dyDescent="0.25">
      <c r="A188"/>
      <c r="B188"/>
      <c r="C188"/>
      <c r="D188"/>
      <c r="E188"/>
      <c r="F188"/>
      <c r="G188"/>
      <c r="H188"/>
      <c r="I188"/>
      <c r="J188"/>
      <c r="K188" s="128"/>
      <c r="L188" s="173"/>
    </row>
    <row r="189" spans="1:12" x14ac:dyDescent="0.25">
      <c r="A189"/>
      <c r="B189"/>
      <c r="C189"/>
      <c r="D189"/>
      <c r="E189"/>
      <c r="F189"/>
      <c r="G189"/>
      <c r="H189"/>
      <c r="I189"/>
      <c r="J189"/>
      <c r="K189" s="128"/>
      <c r="L189" s="173"/>
    </row>
    <row r="190" spans="1:12" x14ac:dyDescent="0.25">
      <c r="A190"/>
      <c r="B190"/>
      <c r="C190"/>
      <c r="D190"/>
      <c r="E190"/>
      <c r="F190"/>
      <c r="G190"/>
      <c r="H190"/>
      <c r="I190"/>
      <c r="J190"/>
      <c r="K190" s="128"/>
      <c r="L190" s="173"/>
    </row>
    <row r="191" spans="1:12" x14ac:dyDescent="0.25">
      <c r="A191"/>
      <c r="B191"/>
      <c r="C191"/>
      <c r="D191"/>
      <c r="E191"/>
      <c r="F191"/>
      <c r="G191"/>
      <c r="H191"/>
      <c r="I191"/>
      <c r="J191"/>
      <c r="K191" s="128"/>
      <c r="L191" s="173"/>
    </row>
    <row r="192" spans="1:12" x14ac:dyDescent="0.25">
      <c r="A192"/>
      <c r="B192"/>
      <c r="C192"/>
      <c r="D192"/>
      <c r="E192"/>
      <c r="F192"/>
      <c r="G192"/>
      <c r="H192"/>
      <c r="I192"/>
      <c r="J192"/>
      <c r="K192" s="128"/>
      <c r="L192" s="173"/>
    </row>
    <row r="193" spans="1:12" x14ac:dyDescent="0.25">
      <c r="A193"/>
      <c r="B193"/>
      <c r="C193"/>
      <c r="D193"/>
      <c r="E193"/>
      <c r="F193"/>
      <c r="G193"/>
      <c r="H193"/>
      <c r="I193"/>
      <c r="J193"/>
      <c r="K193" s="128"/>
      <c r="L193" s="173"/>
    </row>
    <row r="194" spans="1:12" x14ac:dyDescent="0.25">
      <c r="A194"/>
      <c r="B194"/>
      <c r="C194"/>
      <c r="D194"/>
      <c r="E194"/>
      <c r="F194"/>
      <c r="G194"/>
      <c r="H194"/>
      <c r="I194"/>
      <c r="J194"/>
      <c r="K194" s="130"/>
      <c r="L194" s="171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 s="128"/>
      <c r="L195" s="173"/>
    </row>
    <row r="196" spans="1:12" x14ac:dyDescent="0.25">
      <c r="A196"/>
      <c r="B196"/>
      <c r="C196"/>
      <c r="D196"/>
      <c r="E196"/>
      <c r="F196"/>
      <c r="G196"/>
      <c r="H196"/>
      <c r="I196"/>
      <c r="J196"/>
      <c r="K196" s="128"/>
      <c r="L196" s="173"/>
    </row>
    <row r="197" spans="1:12" x14ac:dyDescent="0.25">
      <c r="A197"/>
      <c r="B197"/>
      <c r="C197"/>
      <c r="D197"/>
      <c r="E197"/>
      <c r="F197"/>
      <c r="G197"/>
      <c r="H197"/>
      <c r="I197"/>
      <c r="J197"/>
      <c r="K197" s="128"/>
      <c r="L197" s="173"/>
    </row>
    <row r="198" spans="1:12" x14ac:dyDescent="0.25">
      <c r="A198"/>
      <c r="B198"/>
      <c r="C198"/>
      <c r="D198"/>
      <c r="E198"/>
      <c r="F198"/>
      <c r="G198"/>
      <c r="H198"/>
      <c r="I198"/>
      <c r="J198"/>
      <c r="K198" s="128"/>
      <c r="L198" s="173"/>
    </row>
    <row r="199" spans="1:12" x14ac:dyDescent="0.25">
      <c r="A199"/>
      <c r="B199"/>
      <c r="C199"/>
      <c r="D199"/>
      <c r="E199"/>
      <c r="F199"/>
      <c r="G199"/>
      <c r="H199"/>
      <c r="I199"/>
      <c r="J199"/>
      <c r="K199" s="128"/>
      <c r="L199" s="173"/>
    </row>
    <row r="200" spans="1:12" x14ac:dyDescent="0.25">
      <c r="A200"/>
      <c r="B200"/>
      <c r="C200"/>
      <c r="D200"/>
      <c r="E200"/>
      <c r="F200"/>
      <c r="G200"/>
      <c r="H200"/>
      <c r="I200"/>
      <c r="J200"/>
      <c r="K200" s="128"/>
      <c r="L200" s="173"/>
    </row>
    <row r="201" spans="1:12" x14ac:dyDescent="0.25">
      <c r="A201"/>
      <c r="B201"/>
      <c r="C201"/>
      <c r="D201"/>
      <c r="E201"/>
      <c r="F201"/>
      <c r="G201"/>
      <c r="H201"/>
      <c r="I201"/>
      <c r="J201"/>
      <c r="K201" s="128"/>
      <c r="L201" s="173"/>
    </row>
    <row r="202" spans="1:12" x14ac:dyDescent="0.25">
      <c r="A202"/>
      <c r="B202"/>
      <c r="C202"/>
      <c r="D202"/>
      <c r="E202"/>
      <c r="F202"/>
      <c r="G202"/>
      <c r="H202"/>
      <c r="I202"/>
      <c r="J202"/>
      <c r="K202" s="128"/>
      <c r="L202" s="173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 s="128"/>
      <c r="L203" s="173"/>
    </row>
    <row r="204" spans="1:12" x14ac:dyDescent="0.25">
      <c r="A204"/>
      <c r="B204"/>
      <c r="C204"/>
      <c r="D204"/>
      <c r="E204"/>
      <c r="F204"/>
      <c r="G204"/>
      <c r="H204"/>
      <c r="I204"/>
      <c r="J204"/>
      <c r="K204" s="128"/>
      <c r="L204" s="173"/>
    </row>
    <row r="205" spans="1:12" x14ac:dyDescent="0.25">
      <c r="A205"/>
      <c r="B205"/>
      <c r="C205"/>
      <c r="D205"/>
      <c r="E205"/>
      <c r="F205"/>
      <c r="G205"/>
      <c r="H205"/>
      <c r="I205"/>
      <c r="J205"/>
      <c r="K205" s="130"/>
      <c r="L205" s="171"/>
    </row>
    <row r="206" spans="1:12" x14ac:dyDescent="0.25">
      <c r="A206"/>
      <c r="B206"/>
      <c r="C206"/>
      <c r="D206"/>
      <c r="E206"/>
      <c r="F206"/>
      <c r="G206"/>
      <c r="H206"/>
      <c r="I206"/>
      <c r="J206"/>
      <c r="K206" s="128"/>
      <c r="L206" s="173"/>
    </row>
    <row r="207" spans="1:12" x14ac:dyDescent="0.25">
      <c r="A207"/>
      <c r="B207"/>
      <c r="C207"/>
      <c r="D207"/>
      <c r="E207"/>
      <c r="F207"/>
      <c r="G207"/>
      <c r="H207"/>
      <c r="I207"/>
      <c r="J207"/>
      <c r="K207" s="128"/>
      <c r="L207" s="173"/>
    </row>
    <row r="208" spans="1:12" x14ac:dyDescent="0.25">
      <c r="A208"/>
      <c r="B208"/>
      <c r="C208"/>
      <c r="D208"/>
      <c r="E208"/>
      <c r="F208"/>
      <c r="G208"/>
      <c r="H208"/>
      <c r="I208"/>
      <c r="J208"/>
      <c r="K208" s="128"/>
      <c r="L208" s="173"/>
    </row>
    <row r="209" spans="1:12" x14ac:dyDescent="0.25">
      <c r="A209"/>
      <c r="B209"/>
      <c r="C209"/>
      <c r="D209"/>
      <c r="E209"/>
      <c r="F209"/>
      <c r="G209"/>
      <c r="H209"/>
      <c r="I209"/>
      <c r="J209"/>
      <c r="K209" s="128"/>
      <c r="L209" s="173"/>
    </row>
    <row r="210" spans="1:12" x14ac:dyDescent="0.25">
      <c r="A210"/>
      <c r="B210"/>
      <c r="C210"/>
      <c r="D210"/>
      <c r="E210"/>
      <c r="F210"/>
      <c r="G210"/>
      <c r="H210"/>
      <c r="I210"/>
      <c r="J210"/>
      <c r="K210" s="128"/>
      <c r="L210" s="173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 s="128"/>
      <c r="L211" s="173"/>
    </row>
    <row r="212" spans="1:12" x14ac:dyDescent="0.25">
      <c r="A212"/>
      <c r="B212"/>
      <c r="C212"/>
      <c r="D212"/>
      <c r="E212"/>
      <c r="F212"/>
      <c r="G212"/>
      <c r="H212"/>
      <c r="I212"/>
      <c r="J212"/>
      <c r="K212" s="128"/>
      <c r="L212" s="173"/>
    </row>
    <row r="213" spans="1:12" x14ac:dyDescent="0.25">
      <c r="A213"/>
      <c r="B213"/>
      <c r="C213"/>
      <c r="D213"/>
      <c r="E213"/>
      <c r="F213"/>
      <c r="G213"/>
      <c r="H213"/>
      <c r="I213"/>
      <c r="J213"/>
      <c r="K213" s="128"/>
      <c r="L213" s="173"/>
    </row>
    <row r="214" spans="1:12" x14ac:dyDescent="0.25">
      <c r="A214"/>
      <c r="B214"/>
      <c r="C214"/>
      <c r="D214"/>
      <c r="E214"/>
      <c r="F214"/>
      <c r="G214"/>
      <c r="H214"/>
      <c r="I214"/>
      <c r="J214"/>
      <c r="K214" s="128"/>
      <c r="L214" s="173"/>
    </row>
    <row r="215" spans="1:12" x14ac:dyDescent="0.25">
      <c r="A215"/>
      <c r="B215"/>
      <c r="C215"/>
      <c r="D215"/>
      <c r="E215"/>
      <c r="F215"/>
      <c r="G215"/>
      <c r="H215"/>
      <c r="I215"/>
      <c r="J215"/>
      <c r="K215" s="128"/>
      <c r="L215" s="173"/>
    </row>
    <row r="216" spans="1:12" x14ac:dyDescent="0.25">
      <c r="A216"/>
      <c r="B216"/>
      <c r="C216"/>
      <c r="D216"/>
      <c r="E216"/>
      <c r="F216"/>
      <c r="G216"/>
      <c r="H216"/>
      <c r="I216"/>
      <c r="J216"/>
      <c r="K216" s="130"/>
      <c r="L216" s="171"/>
    </row>
    <row r="217" spans="1:12" x14ac:dyDescent="0.25">
      <c r="A217"/>
      <c r="B217"/>
      <c r="C217"/>
      <c r="D217"/>
      <c r="E217"/>
      <c r="F217"/>
      <c r="G217"/>
      <c r="H217"/>
      <c r="I217"/>
      <c r="J217"/>
      <c r="K217" s="128"/>
      <c r="L217" s="173"/>
    </row>
    <row r="218" spans="1:12" x14ac:dyDescent="0.25">
      <c r="A218"/>
      <c r="B218"/>
      <c r="C218"/>
      <c r="D218"/>
      <c r="E218"/>
      <c r="F218"/>
      <c r="G218"/>
      <c r="H218"/>
      <c r="I218"/>
      <c r="J218"/>
      <c r="K218" s="128"/>
      <c r="L218" s="173"/>
    </row>
    <row r="219" spans="1:12" x14ac:dyDescent="0.25">
      <c r="A219"/>
      <c r="B219"/>
      <c r="C219"/>
      <c r="D219"/>
      <c r="E219"/>
      <c r="F219"/>
      <c r="G219"/>
      <c r="H219"/>
      <c r="I219"/>
      <c r="J219"/>
      <c r="K219" s="128"/>
      <c r="L219" s="173"/>
    </row>
    <row r="220" spans="1:12" x14ac:dyDescent="0.25">
      <c r="A220"/>
      <c r="B220"/>
      <c r="C220"/>
      <c r="D220"/>
      <c r="E220"/>
      <c r="F220"/>
      <c r="G220"/>
      <c r="H220"/>
      <c r="I220"/>
      <c r="J220"/>
      <c r="K220" s="128"/>
      <c r="L220" s="173"/>
    </row>
    <row r="221" spans="1:12" x14ac:dyDescent="0.25">
      <c r="A221"/>
      <c r="B221"/>
      <c r="C221"/>
      <c r="D221"/>
      <c r="E221"/>
      <c r="F221"/>
      <c r="G221"/>
      <c r="H221"/>
      <c r="I221"/>
      <c r="J221"/>
      <c r="K221" s="128"/>
      <c r="L221" s="173"/>
    </row>
    <row r="222" spans="1:12" x14ac:dyDescent="0.25">
      <c r="A222"/>
      <c r="B222"/>
      <c r="C222"/>
      <c r="D222"/>
      <c r="E222"/>
      <c r="F222"/>
      <c r="G222"/>
      <c r="H222"/>
      <c r="I222"/>
      <c r="J222"/>
      <c r="K222" s="128"/>
      <c r="L222" s="173"/>
    </row>
    <row r="223" spans="1:12" x14ac:dyDescent="0.25">
      <c r="A223"/>
      <c r="B223"/>
      <c r="C223"/>
      <c r="D223"/>
      <c r="E223"/>
      <c r="F223"/>
      <c r="G223"/>
      <c r="H223"/>
      <c r="I223"/>
      <c r="J223"/>
      <c r="K223" s="128"/>
      <c r="L223" s="173"/>
    </row>
    <row r="224" spans="1:12" x14ac:dyDescent="0.25">
      <c r="A224"/>
      <c r="B224"/>
      <c r="C224"/>
      <c r="D224"/>
      <c r="E224"/>
      <c r="F224"/>
      <c r="G224"/>
      <c r="H224"/>
      <c r="I224"/>
      <c r="J224"/>
      <c r="K224" s="128"/>
      <c r="L224" s="173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 s="128"/>
      <c r="L225" s="173"/>
    </row>
    <row r="226" spans="1:12" x14ac:dyDescent="0.25">
      <c r="A226"/>
      <c r="B226"/>
      <c r="C226"/>
      <c r="D226"/>
      <c r="E226"/>
      <c r="F226"/>
      <c r="G226"/>
      <c r="H226"/>
      <c r="I226"/>
      <c r="J226"/>
      <c r="K226" s="128"/>
      <c r="L226" s="173"/>
    </row>
    <row r="227" spans="1:12" x14ac:dyDescent="0.25">
      <c r="A227"/>
      <c r="B227"/>
      <c r="C227"/>
      <c r="D227"/>
      <c r="E227"/>
      <c r="F227"/>
      <c r="G227"/>
      <c r="H227"/>
      <c r="I227"/>
      <c r="J227"/>
      <c r="K227" s="130"/>
      <c r="L227" s="171"/>
    </row>
    <row r="228" spans="1:12" x14ac:dyDescent="0.25">
      <c r="A228"/>
      <c r="B228"/>
      <c r="C228"/>
      <c r="D228"/>
      <c r="E228"/>
      <c r="F228"/>
      <c r="G228"/>
      <c r="H228"/>
      <c r="I228"/>
      <c r="J228"/>
      <c r="K228" s="128"/>
      <c r="L228" s="173"/>
    </row>
    <row r="229" spans="1:12" x14ac:dyDescent="0.25">
      <c r="A229"/>
      <c r="B229"/>
      <c r="C229"/>
      <c r="D229"/>
      <c r="E229"/>
      <c r="F229"/>
      <c r="G229"/>
      <c r="H229"/>
      <c r="I229"/>
      <c r="J229"/>
      <c r="K229" s="128"/>
      <c r="L229" s="173"/>
    </row>
  </sheetData>
  <sheetProtection sort="0" autoFilter="0" pivotTables="0"/>
  <mergeCells count="11">
    <mergeCell ref="K2:K3"/>
    <mergeCell ref="G2:I2"/>
    <mergeCell ref="L2:L3"/>
    <mergeCell ref="A172:J172"/>
    <mergeCell ref="A1:J1"/>
    <mergeCell ref="A2:A3"/>
    <mergeCell ref="B2:B3"/>
    <mergeCell ref="E2:E3"/>
    <mergeCell ref="F2:F3"/>
    <mergeCell ref="C2:D2"/>
    <mergeCell ref="J2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K16" sqref="K16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21.5703125" customWidth="1"/>
    <col min="5" max="5" width="18" customWidth="1"/>
    <col min="6" max="6" width="21.5703125" customWidth="1"/>
    <col min="7" max="7" width="24.140625" customWidth="1"/>
  </cols>
  <sheetData>
    <row r="1" spans="1:7" ht="18.75" x14ac:dyDescent="0.25">
      <c r="A1" s="310" t="s">
        <v>106</v>
      </c>
      <c r="B1" s="310"/>
      <c r="C1" s="310"/>
      <c r="D1" s="310"/>
      <c r="E1" s="310"/>
      <c r="F1" s="310"/>
      <c r="G1" s="310"/>
    </row>
    <row r="2" spans="1:7" ht="54.75" customHeight="1" x14ac:dyDescent="0.25">
      <c r="A2" s="317" t="s">
        <v>107</v>
      </c>
      <c r="B2" s="351" t="s">
        <v>108</v>
      </c>
      <c r="C2" s="353"/>
      <c r="D2" s="317" t="s">
        <v>111</v>
      </c>
      <c r="E2" s="317" t="s">
        <v>112</v>
      </c>
      <c r="F2" s="317" t="s">
        <v>113</v>
      </c>
      <c r="G2" s="327" t="s">
        <v>114</v>
      </c>
    </row>
    <row r="3" spans="1:7" ht="21" customHeight="1" x14ac:dyDescent="0.25">
      <c r="A3" s="319"/>
      <c r="B3" s="56" t="s">
        <v>59</v>
      </c>
      <c r="C3" s="56" t="s">
        <v>90</v>
      </c>
      <c r="D3" s="319"/>
      <c r="E3" s="319"/>
      <c r="F3" s="319"/>
      <c r="G3" s="327"/>
    </row>
    <row r="4" spans="1:7" ht="41.25" customHeight="1" x14ac:dyDescent="0.25">
      <c r="A4" s="57" t="s">
        <v>109</v>
      </c>
      <c r="B4" s="60">
        <v>0</v>
      </c>
      <c r="C4" s="60">
        <v>35</v>
      </c>
      <c r="D4" s="88" t="s">
        <v>380</v>
      </c>
      <c r="E4" s="127" t="s">
        <v>381</v>
      </c>
      <c r="F4" s="127" t="s">
        <v>382</v>
      </c>
      <c r="G4" s="81" t="s">
        <v>383</v>
      </c>
    </row>
    <row r="5" spans="1:7" ht="62.25" customHeight="1" x14ac:dyDescent="0.25">
      <c r="A5" s="59" t="s">
        <v>110</v>
      </c>
      <c r="B5" s="60"/>
      <c r="C5" s="60"/>
      <c r="D5" s="88"/>
      <c r="E5" s="61"/>
      <c r="F5" s="61"/>
      <c r="G5" s="81"/>
    </row>
  </sheetData>
  <sheetProtection password="DF93" sheet="1" objects="1" scenarios="1"/>
  <mergeCells count="7">
    <mergeCell ref="A1:G1"/>
    <mergeCell ref="A2:A3"/>
    <mergeCell ref="B2:C2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A11" zoomScaleNormal="100" zoomScaleSheetLayoutView="100" workbookViewId="0">
      <selection activeCell="F28" sqref="F28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60" t="s">
        <v>115</v>
      </c>
      <c r="B1" s="360"/>
      <c r="C1" s="360"/>
      <c r="D1" s="360"/>
      <c r="E1" s="360"/>
      <c r="F1" s="360"/>
      <c r="G1" s="360"/>
      <c r="H1" s="360"/>
      <c r="I1" s="360"/>
    </row>
    <row r="2" spans="1:9" s="5" customFormat="1" ht="38.25" customHeight="1" x14ac:dyDescent="0.25">
      <c r="A2" s="358" t="s">
        <v>62</v>
      </c>
      <c r="B2" s="358" t="s">
        <v>116</v>
      </c>
      <c r="C2" s="359" t="s">
        <v>117</v>
      </c>
      <c r="D2" s="359"/>
      <c r="E2" s="358" t="s">
        <v>118</v>
      </c>
      <c r="F2" s="358" t="s">
        <v>95</v>
      </c>
      <c r="G2" s="358" t="s">
        <v>120</v>
      </c>
      <c r="H2" s="358"/>
      <c r="I2" s="358" t="s">
        <v>122</v>
      </c>
    </row>
    <row r="3" spans="1:9" s="5" customFormat="1" ht="55.5" customHeight="1" x14ac:dyDescent="0.25">
      <c r="A3" s="358"/>
      <c r="B3" s="358"/>
      <c r="C3" s="19" t="s">
        <v>59</v>
      </c>
      <c r="D3" s="19" t="s">
        <v>90</v>
      </c>
      <c r="E3" s="358"/>
      <c r="F3" s="358"/>
      <c r="G3" s="7" t="s">
        <v>119</v>
      </c>
      <c r="H3" s="7" t="s">
        <v>121</v>
      </c>
      <c r="I3" s="358"/>
    </row>
    <row r="4" spans="1:9" ht="56.25" x14ac:dyDescent="0.25">
      <c r="A4" s="62">
        <v>1</v>
      </c>
      <c r="B4" s="81" t="s">
        <v>765</v>
      </c>
      <c r="C4" s="66">
        <v>1</v>
      </c>
      <c r="D4" s="66">
        <v>1</v>
      </c>
      <c r="E4" s="128" t="s">
        <v>766</v>
      </c>
      <c r="F4" s="81" t="s">
        <v>767</v>
      </c>
      <c r="G4" s="21">
        <v>20</v>
      </c>
      <c r="H4" s="21">
        <v>5</v>
      </c>
      <c r="I4" s="265" t="s">
        <v>771</v>
      </c>
    </row>
    <row r="5" spans="1:9" ht="75" x14ac:dyDescent="0.25">
      <c r="A5" s="62">
        <v>2</v>
      </c>
      <c r="B5" s="81" t="s">
        <v>768</v>
      </c>
      <c r="C5" s="66">
        <v>1</v>
      </c>
      <c r="D5" s="66">
        <v>1</v>
      </c>
      <c r="E5" s="128" t="s">
        <v>769</v>
      </c>
      <c r="F5" s="81" t="s">
        <v>770</v>
      </c>
      <c r="G5" s="21">
        <v>20</v>
      </c>
      <c r="H5" s="21">
        <v>20</v>
      </c>
      <c r="I5" s="128" t="s">
        <v>772</v>
      </c>
    </row>
    <row r="6" spans="1:9" ht="56.25" x14ac:dyDescent="0.25">
      <c r="A6" s="62">
        <v>3</v>
      </c>
      <c r="B6" s="81" t="s">
        <v>773</v>
      </c>
      <c r="C6" s="66">
        <v>1</v>
      </c>
      <c r="D6" s="66">
        <v>1</v>
      </c>
      <c r="E6" s="128" t="s">
        <v>775</v>
      </c>
      <c r="F6" s="81" t="s">
        <v>774</v>
      </c>
      <c r="G6" s="21">
        <v>15</v>
      </c>
      <c r="H6" s="21">
        <v>10</v>
      </c>
      <c r="I6" s="128" t="s">
        <v>771</v>
      </c>
    </row>
    <row r="7" spans="1:9" ht="56.25" x14ac:dyDescent="0.25">
      <c r="A7" s="62">
        <v>4</v>
      </c>
      <c r="B7" s="81" t="s">
        <v>776</v>
      </c>
      <c r="C7" s="66">
        <v>1</v>
      </c>
      <c r="D7" s="66">
        <v>1</v>
      </c>
      <c r="E7" s="128" t="s">
        <v>777</v>
      </c>
      <c r="F7" s="81" t="s">
        <v>778</v>
      </c>
      <c r="G7" s="21">
        <v>10</v>
      </c>
      <c r="H7" s="21">
        <v>30</v>
      </c>
      <c r="I7" s="128" t="s">
        <v>779</v>
      </c>
    </row>
    <row r="8" spans="1:9" ht="37.5" x14ac:dyDescent="0.25">
      <c r="A8" s="62">
        <v>5</v>
      </c>
      <c r="B8" s="81" t="s">
        <v>780</v>
      </c>
      <c r="C8" s="66">
        <v>1</v>
      </c>
      <c r="D8" s="66">
        <v>1</v>
      </c>
      <c r="E8" s="128" t="s">
        <v>781</v>
      </c>
      <c r="F8" s="81" t="s">
        <v>778</v>
      </c>
      <c r="G8" s="21">
        <v>10</v>
      </c>
      <c r="H8" s="21">
        <v>30</v>
      </c>
      <c r="I8" s="128" t="s">
        <v>779</v>
      </c>
    </row>
    <row r="9" spans="1:9" ht="37.5" x14ac:dyDescent="0.25">
      <c r="A9" s="62">
        <v>6</v>
      </c>
      <c r="B9" s="81" t="s">
        <v>782</v>
      </c>
      <c r="C9" s="66">
        <v>1</v>
      </c>
      <c r="D9" s="66">
        <v>1</v>
      </c>
      <c r="E9" s="128" t="s">
        <v>783</v>
      </c>
      <c r="F9" s="81" t="s">
        <v>778</v>
      </c>
      <c r="G9" s="21">
        <v>10</v>
      </c>
      <c r="H9" s="21">
        <v>30</v>
      </c>
      <c r="I9" s="128" t="s">
        <v>779</v>
      </c>
    </row>
    <row r="10" spans="1:9" ht="75" x14ac:dyDescent="0.25">
      <c r="A10" s="62">
        <v>7</v>
      </c>
      <c r="B10" s="81" t="s">
        <v>784</v>
      </c>
      <c r="C10" s="66">
        <v>1</v>
      </c>
      <c r="D10" s="66">
        <v>1</v>
      </c>
      <c r="E10" s="62"/>
      <c r="F10" s="81" t="s">
        <v>778</v>
      </c>
      <c r="G10" s="21">
        <v>20</v>
      </c>
      <c r="H10" s="21">
        <v>50</v>
      </c>
      <c r="I10" s="128" t="s">
        <v>779</v>
      </c>
    </row>
    <row r="11" spans="1:9" ht="75" x14ac:dyDescent="0.25">
      <c r="A11" s="128">
        <v>8</v>
      </c>
      <c r="B11" s="81" t="s">
        <v>784</v>
      </c>
      <c r="C11" s="66">
        <v>1</v>
      </c>
      <c r="D11" s="66">
        <v>1</v>
      </c>
      <c r="E11" s="128" t="s">
        <v>785</v>
      </c>
      <c r="F11" s="81" t="s">
        <v>778</v>
      </c>
      <c r="G11" s="21">
        <v>25</v>
      </c>
      <c r="H11" s="21">
        <v>45</v>
      </c>
      <c r="I11" s="128" t="s">
        <v>779</v>
      </c>
    </row>
    <row r="12" spans="1:9" ht="75" x14ac:dyDescent="0.25">
      <c r="A12" s="128">
        <v>9</v>
      </c>
      <c r="B12" s="81" t="s">
        <v>786</v>
      </c>
      <c r="C12" s="66">
        <v>1</v>
      </c>
      <c r="D12" s="66">
        <v>1</v>
      </c>
      <c r="E12" s="128" t="s">
        <v>787</v>
      </c>
      <c r="F12" s="81" t="s">
        <v>788</v>
      </c>
      <c r="G12" s="21">
        <v>15</v>
      </c>
      <c r="H12" s="21">
        <v>10</v>
      </c>
      <c r="I12" s="128" t="s">
        <v>789</v>
      </c>
    </row>
    <row r="13" spans="1:9" ht="93.75" x14ac:dyDescent="0.25">
      <c r="A13" s="128">
        <v>10</v>
      </c>
      <c r="B13" s="81" t="s">
        <v>790</v>
      </c>
      <c r="C13" s="66">
        <v>1</v>
      </c>
      <c r="D13" s="66">
        <v>1</v>
      </c>
      <c r="E13" s="128" t="s">
        <v>791</v>
      </c>
      <c r="F13" s="81" t="s">
        <v>792</v>
      </c>
      <c r="G13" s="21">
        <v>16</v>
      </c>
      <c r="H13" s="21">
        <v>4</v>
      </c>
      <c r="I13" s="128" t="s">
        <v>789</v>
      </c>
    </row>
    <row r="14" spans="1:9" ht="18.75" x14ac:dyDescent="0.25">
      <c r="A14" s="128">
        <v>11</v>
      </c>
      <c r="B14" s="81"/>
      <c r="C14" s="66"/>
      <c r="D14" s="66"/>
      <c r="E14" s="62"/>
      <c r="F14" s="81"/>
      <c r="G14" s="21"/>
      <c r="H14" s="21"/>
      <c r="I14" s="62"/>
    </row>
    <row r="15" spans="1:9" ht="18.75" x14ac:dyDescent="0.25">
      <c r="A15" s="128">
        <v>12</v>
      </c>
      <c r="B15" s="81"/>
      <c r="C15" s="66"/>
      <c r="D15" s="66"/>
      <c r="E15" s="62"/>
      <c r="F15" s="81"/>
      <c r="G15" s="21"/>
      <c r="H15" s="21"/>
      <c r="I15" s="62"/>
    </row>
    <row r="16" spans="1:9" ht="18.75" x14ac:dyDescent="0.25">
      <c r="A16" s="128">
        <v>13</v>
      </c>
      <c r="B16" s="81"/>
      <c r="C16" s="66"/>
      <c r="D16" s="66"/>
      <c r="E16" s="62"/>
      <c r="F16" s="81"/>
      <c r="G16" s="21"/>
      <c r="H16" s="21"/>
      <c r="I16" s="62"/>
    </row>
    <row r="17" spans="1:9" ht="18.75" x14ac:dyDescent="0.25">
      <c r="A17" s="128">
        <v>14</v>
      </c>
      <c r="B17" s="81"/>
      <c r="C17" s="66"/>
      <c r="D17" s="66"/>
      <c r="E17" s="62"/>
      <c r="F17" s="81"/>
      <c r="G17" s="21"/>
      <c r="H17" s="21"/>
      <c r="I17" s="62"/>
    </row>
    <row r="18" spans="1:9" ht="18.75" x14ac:dyDescent="0.25">
      <c r="A18" s="128">
        <v>15</v>
      </c>
      <c r="B18" s="81"/>
      <c r="C18" s="66"/>
      <c r="D18" s="66"/>
      <c r="E18" s="62"/>
      <c r="F18" s="81"/>
      <c r="G18" s="21"/>
      <c r="H18" s="21"/>
      <c r="I18" s="62"/>
    </row>
    <row r="19" spans="1:9" ht="18.75" x14ac:dyDescent="0.25">
      <c r="A19" s="128">
        <v>16</v>
      </c>
      <c r="B19" s="81"/>
      <c r="C19" s="21"/>
      <c r="D19" s="21"/>
      <c r="E19" s="62"/>
      <c r="F19" s="81"/>
      <c r="G19" s="21"/>
      <c r="H19" s="21"/>
      <c r="I19" s="62"/>
    </row>
    <row r="20" spans="1:9" ht="18.75" x14ac:dyDescent="0.25">
      <c r="A20" s="128">
        <v>17</v>
      </c>
      <c r="B20" s="81"/>
      <c r="C20" s="21"/>
      <c r="D20" s="21"/>
      <c r="E20" s="62"/>
      <c r="F20" s="81"/>
      <c r="G20" s="21"/>
      <c r="H20" s="21"/>
      <c r="I20" s="62"/>
    </row>
    <row r="21" spans="1:9" ht="18.75" x14ac:dyDescent="0.25">
      <c r="A21" s="128">
        <v>18</v>
      </c>
      <c r="B21" s="81"/>
      <c r="C21" s="21"/>
      <c r="D21" s="21"/>
      <c r="E21" s="62"/>
      <c r="F21" s="81"/>
      <c r="G21" s="21"/>
      <c r="H21" s="21"/>
      <c r="I21" s="62"/>
    </row>
    <row r="22" spans="1:9" ht="18.75" x14ac:dyDescent="0.25">
      <c r="A22" s="128">
        <v>19</v>
      </c>
      <c r="B22" s="81"/>
      <c r="C22" s="21"/>
      <c r="D22" s="21"/>
      <c r="E22" s="62"/>
      <c r="F22" s="81"/>
      <c r="G22" s="21"/>
      <c r="H22" s="21"/>
      <c r="I22" s="62"/>
    </row>
    <row r="23" spans="1:9" ht="18.75" x14ac:dyDescent="0.25">
      <c r="A23" s="128">
        <v>20</v>
      </c>
      <c r="B23" s="81"/>
      <c r="C23" s="21"/>
      <c r="D23" s="21"/>
      <c r="E23" s="62"/>
      <c r="F23" s="81"/>
      <c r="G23" s="21"/>
      <c r="H23" s="21"/>
      <c r="I23" s="62"/>
    </row>
    <row r="24" spans="1:9" ht="18.75" x14ac:dyDescent="0.25">
      <c r="A24" s="128">
        <v>21</v>
      </c>
      <c r="B24" s="81"/>
      <c r="C24" s="21"/>
      <c r="D24" s="21"/>
      <c r="E24" s="62"/>
      <c r="F24" s="81"/>
      <c r="G24" s="21"/>
      <c r="H24" s="21"/>
      <c r="I24" s="62"/>
    </row>
    <row r="25" spans="1:9" ht="18.75" x14ac:dyDescent="0.25">
      <c r="A25" s="128">
        <v>22</v>
      </c>
      <c r="B25" s="81"/>
      <c r="C25" s="21"/>
      <c r="D25" s="21"/>
      <c r="E25" s="62"/>
      <c r="F25" s="81"/>
      <c r="G25" s="21"/>
      <c r="H25" s="21"/>
      <c r="I25" s="62"/>
    </row>
    <row r="26" spans="1:9" ht="18.75" x14ac:dyDescent="0.25">
      <c r="A26" s="128">
        <v>23</v>
      </c>
      <c r="B26" s="81"/>
      <c r="C26" s="21"/>
      <c r="D26" s="21"/>
      <c r="E26" s="62"/>
      <c r="F26" s="81"/>
      <c r="G26" s="21"/>
      <c r="H26" s="21"/>
      <c r="I26" s="62"/>
    </row>
    <row r="27" spans="1:9" ht="18.75" x14ac:dyDescent="0.25">
      <c r="A27" s="128">
        <v>24</v>
      </c>
      <c r="B27" s="81"/>
      <c r="C27" s="21"/>
      <c r="D27" s="21"/>
      <c r="E27" s="62"/>
      <c r="F27" s="81"/>
      <c r="G27" s="21"/>
      <c r="H27" s="21"/>
      <c r="I27" s="62"/>
    </row>
    <row r="28" spans="1:9" ht="18.75" x14ac:dyDescent="0.25">
      <c r="A28" s="128">
        <v>25</v>
      </c>
      <c r="B28" s="81"/>
      <c r="C28" s="21"/>
      <c r="D28" s="21"/>
      <c r="E28" s="62"/>
      <c r="F28" s="81"/>
      <c r="G28" s="21"/>
      <c r="H28" s="21"/>
      <c r="I28" s="62"/>
    </row>
    <row r="29" spans="1:9" ht="18.75" x14ac:dyDescent="0.25">
      <c r="A29" s="128">
        <v>26</v>
      </c>
      <c r="B29" s="102"/>
      <c r="C29" s="23"/>
      <c r="D29" s="23"/>
      <c r="E29" s="54"/>
      <c r="F29" s="102"/>
      <c r="G29" s="54"/>
      <c r="H29" s="54"/>
      <c r="I29" s="54"/>
    </row>
    <row r="30" spans="1:9" ht="18.75" x14ac:dyDescent="0.25">
      <c r="A30" s="128">
        <v>27</v>
      </c>
      <c r="B30" s="102"/>
      <c r="C30" s="23"/>
      <c r="D30" s="23"/>
      <c r="E30" s="54"/>
      <c r="F30" s="102"/>
      <c r="G30" s="54"/>
      <c r="H30" s="54"/>
      <c r="I30" s="54"/>
    </row>
    <row r="31" spans="1:9" ht="18.75" x14ac:dyDescent="0.25">
      <c r="A31" s="128">
        <v>28</v>
      </c>
      <c r="B31" s="102"/>
      <c r="C31" s="23"/>
      <c r="D31" s="23"/>
      <c r="E31" s="54"/>
      <c r="F31" s="102"/>
      <c r="G31" s="54"/>
      <c r="H31" s="54"/>
      <c r="I31" s="54"/>
    </row>
    <row r="32" spans="1:9" ht="18.75" x14ac:dyDescent="0.25">
      <c r="A32" s="128">
        <v>29</v>
      </c>
      <c r="B32" s="102"/>
      <c r="C32" s="23"/>
      <c r="D32" s="23"/>
      <c r="E32" s="54"/>
      <c r="F32" s="102"/>
      <c r="G32" s="54"/>
      <c r="H32" s="54"/>
      <c r="I32" s="54"/>
    </row>
    <row r="33" spans="1:9" ht="18.75" x14ac:dyDescent="0.25">
      <c r="A33" s="128">
        <v>30</v>
      </c>
      <c r="B33" s="102"/>
      <c r="C33" s="23"/>
      <c r="D33" s="23"/>
      <c r="E33" s="54"/>
      <c r="F33" s="102"/>
      <c r="G33" s="54"/>
      <c r="H33" s="54"/>
      <c r="I33" s="54"/>
    </row>
    <row r="34" spans="1:9" ht="18.75" x14ac:dyDescent="0.25">
      <c r="A34" s="356" t="s">
        <v>91</v>
      </c>
      <c r="B34" s="357"/>
      <c r="C34" s="38">
        <f>SUM(C4:C33)</f>
        <v>10</v>
      </c>
      <c r="D34" s="38">
        <f>SUM(D4:D33)</f>
        <v>10</v>
      </c>
      <c r="E34" s="58"/>
      <c r="F34" s="58"/>
      <c r="G34" s="38">
        <f>SUM(G4:G33)</f>
        <v>161</v>
      </c>
      <c r="H34" s="38">
        <f>SUM(H4:H33)</f>
        <v>234</v>
      </c>
      <c r="I34" s="58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topLeftCell="F1" zoomScaleNormal="100" zoomScaleSheetLayoutView="100" workbookViewId="0">
      <selection activeCell="K24" sqref="K24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270</v>
      </c>
      <c r="B1" s="55"/>
      <c r="C1" s="55"/>
      <c r="D1" s="55"/>
      <c r="E1" s="55"/>
      <c r="F1" s="55"/>
      <c r="G1" s="55"/>
      <c r="H1" s="72"/>
      <c r="I1" s="72"/>
      <c r="J1" s="72"/>
      <c r="K1" s="72"/>
      <c r="L1" s="72"/>
      <c r="M1" s="72"/>
      <c r="N1" s="72"/>
    </row>
    <row r="2" spans="1:14" ht="18.75" x14ac:dyDescent="0.3">
      <c r="A2" s="2"/>
      <c r="B2" s="310"/>
      <c r="C2" s="310"/>
      <c r="D2" s="310"/>
      <c r="E2" s="310"/>
      <c r="F2" s="310"/>
      <c r="G2" s="310"/>
      <c r="H2" s="41"/>
      <c r="I2" s="72"/>
      <c r="J2" s="72"/>
      <c r="K2" s="41"/>
      <c r="L2" s="41"/>
      <c r="M2" s="41"/>
      <c r="N2" s="41"/>
    </row>
    <row r="3" spans="1:14" s="5" customFormat="1" ht="18.75" customHeight="1" x14ac:dyDescent="0.25">
      <c r="A3" s="327" t="s">
        <v>123</v>
      </c>
      <c r="B3" s="361" t="s">
        <v>117</v>
      </c>
      <c r="C3" s="361"/>
      <c r="D3" s="327" t="s">
        <v>125</v>
      </c>
      <c r="E3" s="362" t="s">
        <v>126</v>
      </c>
      <c r="F3" s="327" t="s">
        <v>127</v>
      </c>
      <c r="G3" s="327" t="s">
        <v>128</v>
      </c>
      <c r="H3" s="327" t="s">
        <v>123</v>
      </c>
      <c r="I3" s="361" t="s">
        <v>117</v>
      </c>
      <c r="J3" s="361"/>
      <c r="K3" s="327" t="s">
        <v>125</v>
      </c>
      <c r="L3" s="362" t="s">
        <v>126</v>
      </c>
      <c r="M3" s="327" t="s">
        <v>127</v>
      </c>
      <c r="N3" s="327" t="s">
        <v>128</v>
      </c>
    </row>
    <row r="4" spans="1:14" s="5" customFormat="1" ht="76.5" customHeight="1" x14ac:dyDescent="0.25">
      <c r="A4" s="327"/>
      <c r="B4" s="56" t="s">
        <v>59</v>
      </c>
      <c r="C4" s="56" t="s">
        <v>90</v>
      </c>
      <c r="D4" s="327"/>
      <c r="E4" s="362"/>
      <c r="F4" s="327"/>
      <c r="G4" s="327"/>
      <c r="H4" s="327"/>
      <c r="I4" s="56" t="s">
        <v>59</v>
      </c>
      <c r="J4" s="56" t="s">
        <v>90</v>
      </c>
      <c r="K4" s="327"/>
      <c r="L4" s="362"/>
      <c r="M4" s="327"/>
      <c r="N4" s="327"/>
    </row>
    <row r="5" spans="1:14" ht="18.75" x14ac:dyDescent="0.3">
      <c r="A5" s="73" t="s">
        <v>258</v>
      </c>
      <c r="B5" s="38">
        <f>SUM(B6:B153)</f>
        <v>3</v>
      </c>
      <c r="C5" s="38">
        <f>SUM(C6:C153)</f>
        <v>3</v>
      </c>
      <c r="D5" s="74"/>
      <c r="E5" s="74"/>
      <c r="F5" s="38">
        <f>SUM(F6:F153)</f>
        <v>1020</v>
      </c>
      <c r="G5" s="74"/>
      <c r="H5" s="73" t="s">
        <v>124</v>
      </c>
      <c r="I5" s="38">
        <f>SUM(I6:I153)</f>
        <v>26</v>
      </c>
      <c r="J5" s="38">
        <f>SUM(J6:J153)</f>
        <v>26</v>
      </c>
      <c r="K5" s="74"/>
      <c r="L5" s="74"/>
      <c r="M5" s="38">
        <f>SUM(M6:M153)</f>
        <v>7770</v>
      </c>
      <c r="N5" s="74"/>
    </row>
    <row r="6" spans="1:14" ht="75" x14ac:dyDescent="0.25">
      <c r="A6" s="75"/>
      <c r="B6" s="66">
        <v>1</v>
      </c>
      <c r="C6" s="66">
        <v>1</v>
      </c>
      <c r="D6" s="103" t="s">
        <v>706</v>
      </c>
      <c r="E6" s="65" t="s">
        <v>719</v>
      </c>
      <c r="F6" s="66">
        <v>120</v>
      </c>
      <c r="G6" s="65" t="s">
        <v>717</v>
      </c>
      <c r="H6" s="75"/>
      <c r="I6" s="66">
        <v>1</v>
      </c>
      <c r="J6" s="66">
        <v>1</v>
      </c>
      <c r="K6" s="103" t="s">
        <v>731</v>
      </c>
      <c r="L6" s="65" t="s">
        <v>732</v>
      </c>
      <c r="M6" s="66">
        <v>250</v>
      </c>
      <c r="N6" s="65" t="s">
        <v>763</v>
      </c>
    </row>
    <row r="7" spans="1:14" ht="56.25" x14ac:dyDescent="0.25">
      <c r="A7" s="77"/>
      <c r="B7" s="66">
        <v>1</v>
      </c>
      <c r="C7" s="66">
        <v>1</v>
      </c>
      <c r="D7" s="103" t="s">
        <v>708</v>
      </c>
      <c r="E7" s="65" t="s">
        <v>719</v>
      </c>
      <c r="F7" s="66">
        <v>600</v>
      </c>
      <c r="G7" s="281" t="s">
        <v>717</v>
      </c>
      <c r="H7" s="77"/>
      <c r="I7" s="66">
        <v>1</v>
      </c>
      <c r="J7" s="66">
        <v>1</v>
      </c>
      <c r="K7" s="103" t="s">
        <v>733</v>
      </c>
      <c r="L7" s="65" t="s">
        <v>734</v>
      </c>
      <c r="M7" s="66">
        <v>300</v>
      </c>
      <c r="N7" s="65" t="s">
        <v>735</v>
      </c>
    </row>
    <row r="8" spans="1:14" ht="112.5" x14ac:dyDescent="0.25">
      <c r="A8" s="75"/>
      <c r="B8" s="66">
        <v>1</v>
      </c>
      <c r="C8" s="66">
        <v>1</v>
      </c>
      <c r="D8" s="103" t="s">
        <v>710</v>
      </c>
      <c r="E8" s="65" t="s">
        <v>719</v>
      </c>
      <c r="F8" s="66">
        <v>300</v>
      </c>
      <c r="G8" s="65" t="s">
        <v>718</v>
      </c>
      <c r="H8" s="75"/>
      <c r="I8" s="66">
        <v>1</v>
      </c>
      <c r="J8" s="66">
        <v>1</v>
      </c>
      <c r="K8" s="103" t="s">
        <v>736</v>
      </c>
      <c r="L8" s="65" t="s">
        <v>732</v>
      </c>
      <c r="M8" s="66">
        <v>120</v>
      </c>
      <c r="N8" s="65" t="s">
        <v>735</v>
      </c>
    </row>
    <row r="9" spans="1:14" ht="75" x14ac:dyDescent="0.25">
      <c r="A9" s="76"/>
      <c r="B9" s="21"/>
      <c r="C9" s="21"/>
      <c r="D9" s="81"/>
      <c r="E9" s="62"/>
      <c r="F9" s="21"/>
      <c r="G9" s="62"/>
      <c r="H9" s="76"/>
      <c r="I9" s="21">
        <v>1</v>
      </c>
      <c r="J9" s="21">
        <v>1</v>
      </c>
      <c r="K9" s="81" t="s">
        <v>737</v>
      </c>
      <c r="L9" s="128" t="s">
        <v>732</v>
      </c>
      <c r="M9" s="21">
        <v>350</v>
      </c>
      <c r="N9" s="128" t="s">
        <v>738</v>
      </c>
    </row>
    <row r="10" spans="1:14" ht="56.25" x14ac:dyDescent="0.25">
      <c r="A10" s="76"/>
      <c r="B10" s="21"/>
      <c r="C10" s="21"/>
      <c r="D10" s="81"/>
      <c r="E10" s="62"/>
      <c r="F10" s="21"/>
      <c r="G10" s="62"/>
      <c r="H10" s="76"/>
      <c r="I10" s="21">
        <v>1</v>
      </c>
      <c r="J10" s="21">
        <v>1</v>
      </c>
      <c r="K10" s="81" t="s">
        <v>739</v>
      </c>
      <c r="L10" s="128" t="s">
        <v>734</v>
      </c>
      <c r="M10" s="21">
        <v>300</v>
      </c>
      <c r="N10" s="128" t="s">
        <v>735</v>
      </c>
    </row>
    <row r="11" spans="1:14" ht="56.25" x14ac:dyDescent="0.25">
      <c r="A11" s="76"/>
      <c r="B11" s="21"/>
      <c r="C11" s="21"/>
      <c r="D11" s="81"/>
      <c r="E11" s="62"/>
      <c r="F11" s="21"/>
      <c r="G11" s="62"/>
      <c r="H11" s="76"/>
      <c r="I11" s="21">
        <v>1</v>
      </c>
      <c r="J11" s="21">
        <v>1</v>
      </c>
      <c r="K11" s="81" t="s">
        <v>740</v>
      </c>
      <c r="L11" s="128" t="s">
        <v>734</v>
      </c>
      <c r="M11" s="21">
        <v>350</v>
      </c>
      <c r="N11" s="128" t="s">
        <v>764</v>
      </c>
    </row>
    <row r="12" spans="1:14" ht="75" x14ac:dyDescent="0.25">
      <c r="A12" s="76"/>
      <c r="B12" s="21"/>
      <c r="C12" s="21"/>
      <c r="D12" s="81"/>
      <c r="E12" s="62"/>
      <c r="F12" s="21"/>
      <c r="G12" s="62"/>
      <c r="H12" s="76"/>
      <c r="I12" s="21">
        <v>1</v>
      </c>
      <c r="J12" s="21">
        <v>1</v>
      </c>
      <c r="K12" s="81" t="s">
        <v>741</v>
      </c>
      <c r="L12" s="128" t="s">
        <v>734</v>
      </c>
      <c r="M12" s="21">
        <v>350</v>
      </c>
      <c r="N12" s="128" t="s">
        <v>735</v>
      </c>
    </row>
    <row r="13" spans="1:14" ht="75" x14ac:dyDescent="0.25">
      <c r="A13" s="76"/>
      <c r="B13" s="21"/>
      <c r="C13" s="21"/>
      <c r="D13" s="81"/>
      <c r="E13" s="62"/>
      <c r="F13" s="21"/>
      <c r="G13" s="62"/>
      <c r="H13" s="76"/>
      <c r="I13" s="21">
        <v>1</v>
      </c>
      <c r="J13" s="21">
        <v>1</v>
      </c>
      <c r="K13" s="81" t="s">
        <v>742</v>
      </c>
      <c r="L13" s="128" t="s">
        <v>732</v>
      </c>
      <c r="M13" s="21">
        <v>350</v>
      </c>
      <c r="N13" s="128" t="s">
        <v>763</v>
      </c>
    </row>
    <row r="14" spans="1:14" ht="75" x14ac:dyDescent="0.25">
      <c r="A14" s="76"/>
      <c r="B14" s="21"/>
      <c r="C14" s="21"/>
      <c r="D14" s="81"/>
      <c r="E14" s="62"/>
      <c r="F14" s="21"/>
      <c r="G14" s="62"/>
      <c r="H14" s="76"/>
      <c r="I14" s="21">
        <v>1</v>
      </c>
      <c r="J14" s="21">
        <v>1</v>
      </c>
      <c r="K14" s="81" t="s">
        <v>743</v>
      </c>
      <c r="L14" s="128" t="s">
        <v>732</v>
      </c>
      <c r="M14" s="21">
        <v>900</v>
      </c>
      <c r="N14" s="128" t="s">
        <v>763</v>
      </c>
    </row>
    <row r="15" spans="1:14" ht="37.5" x14ac:dyDescent="0.25">
      <c r="A15" s="76"/>
      <c r="B15" s="21"/>
      <c r="C15" s="21"/>
      <c r="D15" s="81"/>
      <c r="E15" s="62"/>
      <c r="F15" s="21"/>
      <c r="G15" s="62"/>
      <c r="H15" s="76"/>
      <c r="I15" s="21">
        <v>1</v>
      </c>
      <c r="J15" s="21">
        <v>1</v>
      </c>
      <c r="K15" s="81" t="s">
        <v>744</v>
      </c>
      <c r="L15" s="128" t="s">
        <v>745</v>
      </c>
      <c r="M15" s="21">
        <v>150</v>
      </c>
      <c r="N15" s="128" t="s">
        <v>763</v>
      </c>
    </row>
    <row r="16" spans="1:14" ht="75" x14ac:dyDescent="0.25">
      <c r="A16" s="76"/>
      <c r="B16" s="21"/>
      <c r="C16" s="21"/>
      <c r="D16" s="81"/>
      <c r="E16" s="62"/>
      <c r="F16" s="21"/>
      <c r="G16" s="62"/>
      <c r="H16" s="76"/>
      <c r="I16" s="21">
        <v>1</v>
      </c>
      <c r="J16" s="21">
        <v>1</v>
      </c>
      <c r="K16" s="81" t="s">
        <v>746</v>
      </c>
      <c r="L16" s="128" t="s">
        <v>732</v>
      </c>
      <c r="M16" s="21">
        <v>300</v>
      </c>
      <c r="N16" s="128" t="s">
        <v>763</v>
      </c>
    </row>
    <row r="17" spans="1:14" ht="93.75" x14ac:dyDescent="0.25">
      <c r="A17" s="76"/>
      <c r="B17" s="21"/>
      <c r="C17" s="21"/>
      <c r="D17" s="81"/>
      <c r="E17" s="62"/>
      <c r="F17" s="21"/>
      <c r="G17" s="62"/>
      <c r="H17" s="76"/>
      <c r="I17" s="21">
        <v>1</v>
      </c>
      <c r="J17" s="21">
        <v>1</v>
      </c>
      <c r="K17" s="81" t="s">
        <v>747</v>
      </c>
      <c r="L17" s="128" t="s">
        <v>734</v>
      </c>
      <c r="M17" s="21">
        <v>200</v>
      </c>
      <c r="N17" s="128" t="s">
        <v>763</v>
      </c>
    </row>
    <row r="18" spans="1:14" ht="56.25" x14ac:dyDescent="0.25">
      <c r="A18" s="76"/>
      <c r="B18" s="21"/>
      <c r="C18" s="21"/>
      <c r="D18" s="81"/>
      <c r="E18" s="62"/>
      <c r="F18" s="21"/>
      <c r="G18" s="62"/>
      <c r="H18" s="76"/>
      <c r="I18" s="21">
        <v>1</v>
      </c>
      <c r="J18" s="21">
        <v>1</v>
      </c>
      <c r="K18" s="81" t="s">
        <v>748</v>
      </c>
      <c r="L18" s="128" t="s">
        <v>734</v>
      </c>
      <c r="M18" s="21">
        <v>200</v>
      </c>
      <c r="N18" s="128" t="s">
        <v>738</v>
      </c>
    </row>
    <row r="19" spans="1:14" ht="75" x14ac:dyDescent="0.25">
      <c r="A19" s="76"/>
      <c r="B19" s="21"/>
      <c r="C19" s="21"/>
      <c r="D19" s="81"/>
      <c r="E19" s="62"/>
      <c r="F19" s="21"/>
      <c r="G19" s="62"/>
      <c r="H19" s="76"/>
      <c r="I19" s="21">
        <v>1</v>
      </c>
      <c r="J19" s="21">
        <v>1</v>
      </c>
      <c r="K19" s="81" t="s">
        <v>749</v>
      </c>
      <c r="L19" s="128" t="s">
        <v>732</v>
      </c>
      <c r="M19" s="21">
        <v>150</v>
      </c>
      <c r="N19" s="128" t="s">
        <v>763</v>
      </c>
    </row>
    <row r="20" spans="1:14" ht="56.25" x14ac:dyDescent="0.25">
      <c r="A20" s="76"/>
      <c r="B20" s="21"/>
      <c r="C20" s="21"/>
      <c r="D20" s="81"/>
      <c r="E20" s="62"/>
      <c r="F20" s="21"/>
      <c r="G20" s="62"/>
      <c r="H20" s="76"/>
      <c r="I20" s="21">
        <v>1</v>
      </c>
      <c r="J20" s="21">
        <v>1</v>
      </c>
      <c r="K20" s="81" t="s">
        <v>750</v>
      </c>
      <c r="L20" s="128" t="s">
        <v>734</v>
      </c>
      <c r="M20" s="21">
        <v>300</v>
      </c>
      <c r="N20" s="128" t="s">
        <v>735</v>
      </c>
    </row>
    <row r="21" spans="1:14" ht="75" x14ac:dyDescent="0.25">
      <c r="A21" s="76"/>
      <c r="B21" s="21"/>
      <c r="C21" s="21"/>
      <c r="D21" s="81"/>
      <c r="E21" s="62"/>
      <c r="F21" s="21"/>
      <c r="G21" s="62"/>
      <c r="H21" s="76"/>
      <c r="I21" s="21">
        <v>1</v>
      </c>
      <c r="J21" s="21">
        <v>1</v>
      </c>
      <c r="K21" s="81" t="s">
        <v>751</v>
      </c>
      <c r="L21" s="128" t="s">
        <v>734</v>
      </c>
      <c r="M21" s="21">
        <v>350</v>
      </c>
      <c r="N21" s="128" t="s">
        <v>763</v>
      </c>
    </row>
    <row r="22" spans="1:14" ht="75" x14ac:dyDescent="0.25">
      <c r="A22" s="76"/>
      <c r="B22" s="21"/>
      <c r="C22" s="21"/>
      <c r="D22" s="81"/>
      <c r="E22" s="62"/>
      <c r="F22" s="21"/>
      <c r="G22" s="62"/>
      <c r="H22" s="76"/>
      <c r="I22" s="21">
        <v>1</v>
      </c>
      <c r="J22" s="21">
        <v>1</v>
      </c>
      <c r="K22" s="81" t="s">
        <v>752</v>
      </c>
      <c r="L22" s="128" t="s">
        <v>732</v>
      </c>
      <c r="M22" s="21">
        <v>150</v>
      </c>
      <c r="N22" s="128" t="s">
        <v>735</v>
      </c>
    </row>
    <row r="23" spans="1:14" ht="56.25" x14ac:dyDescent="0.25">
      <c r="A23" s="76"/>
      <c r="B23" s="21"/>
      <c r="C23" s="21"/>
      <c r="D23" s="81"/>
      <c r="E23" s="62"/>
      <c r="F23" s="21"/>
      <c r="G23" s="62"/>
      <c r="H23" s="76"/>
      <c r="I23" s="21">
        <v>1</v>
      </c>
      <c r="J23" s="21">
        <v>1</v>
      </c>
      <c r="K23" s="81" t="s">
        <v>753</v>
      </c>
      <c r="L23" s="128" t="s">
        <v>754</v>
      </c>
      <c r="M23" s="21">
        <v>350</v>
      </c>
      <c r="N23" s="128" t="s">
        <v>735</v>
      </c>
    </row>
    <row r="24" spans="1:14" ht="56.25" x14ac:dyDescent="0.25">
      <c r="A24" s="76"/>
      <c r="B24" s="21"/>
      <c r="C24" s="21"/>
      <c r="D24" s="81"/>
      <c r="E24" s="62"/>
      <c r="F24" s="21"/>
      <c r="G24" s="62"/>
      <c r="H24" s="76"/>
      <c r="I24" s="21">
        <v>1</v>
      </c>
      <c r="J24" s="21">
        <v>1</v>
      </c>
      <c r="K24" s="81" t="s">
        <v>755</v>
      </c>
      <c r="L24" s="128" t="s">
        <v>734</v>
      </c>
      <c r="M24" s="21">
        <v>300</v>
      </c>
      <c r="N24" s="128" t="s">
        <v>735</v>
      </c>
    </row>
    <row r="25" spans="1:14" ht="131.25" x14ac:dyDescent="0.25">
      <c r="A25" s="76"/>
      <c r="B25" s="21"/>
      <c r="C25" s="21"/>
      <c r="D25" s="81"/>
      <c r="E25" s="62"/>
      <c r="F25" s="21"/>
      <c r="G25" s="62"/>
      <c r="H25" s="76"/>
      <c r="I25" s="21">
        <v>1</v>
      </c>
      <c r="J25" s="21">
        <v>1</v>
      </c>
      <c r="K25" s="81" t="s">
        <v>756</v>
      </c>
      <c r="L25" s="128" t="s">
        <v>734</v>
      </c>
      <c r="M25" s="21">
        <v>300</v>
      </c>
      <c r="N25" s="128" t="s">
        <v>763</v>
      </c>
    </row>
    <row r="26" spans="1:14" ht="93.75" x14ac:dyDescent="0.25">
      <c r="A26" s="76"/>
      <c r="B26" s="21"/>
      <c r="C26" s="21"/>
      <c r="D26" s="81"/>
      <c r="E26" s="62"/>
      <c r="F26" s="21"/>
      <c r="G26" s="62"/>
      <c r="H26" s="76"/>
      <c r="I26" s="21">
        <v>1</v>
      </c>
      <c r="J26" s="21">
        <v>1</v>
      </c>
      <c r="K26" s="81" t="s">
        <v>757</v>
      </c>
      <c r="L26" s="128" t="s">
        <v>734</v>
      </c>
      <c r="M26" s="21">
        <v>200</v>
      </c>
      <c r="N26" s="128" t="s">
        <v>735</v>
      </c>
    </row>
    <row r="27" spans="1:14" ht="75" x14ac:dyDescent="0.25">
      <c r="A27" s="76"/>
      <c r="B27" s="21"/>
      <c r="C27" s="21"/>
      <c r="D27" s="81"/>
      <c r="E27" s="62"/>
      <c r="F27" s="21"/>
      <c r="G27" s="62"/>
      <c r="H27" s="76"/>
      <c r="I27" s="21">
        <v>1</v>
      </c>
      <c r="J27" s="21">
        <v>1</v>
      </c>
      <c r="K27" s="81" t="s">
        <v>758</v>
      </c>
      <c r="L27" s="128" t="s">
        <v>732</v>
      </c>
      <c r="M27" s="21">
        <v>300</v>
      </c>
      <c r="N27" s="128" t="s">
        <v>763</v>
      </c>
    </row>
    <row r="28" spans="1:14" ht="75" x14ac:dyDescent="0.25">
      <c r="A28" s="76"/>
      <c r="B28" s="21"/>
      <c r="C28" s="21"/>
      <c r="D28" s="81"/>
      <c r="E28" s="62"/>
      <c r="F28" s="21"/>
      <c r="G28" s="62"/>
      <c r="H28" s="76"/>
      <c r="I28" s="21">
        <v>1</v>
      </c>
      <c r="J28" s="21">
        <v>1</v>
      </c>
      <c r="K28" s="81" t="s">
        <v>759</v>
      </c>
      <c r="L28" s="128" t="s">
        <v>734</v>
      </c>
      <c r="M28" s="21">
        <v>350</v>
      </c>
      <c r="N28" s="128" t="s">
        <v>735</v>
      </c>
    </row>
    <row r="29" spans="1:14" ht="75" x14ac:dyDescent="0.25">
      <c r="A29" s="76"/>
      <c r="B29" s="21"/>
      <c r="C29" s="21"/>
      <c r="D29" s="81"/>
      <c r="E29" s="62"/>
      <c r="F29" s="21"/>
      <c r="G29" s="62"/>
      <c r="H29" s="76"/>
      <c r="I29" s="21">
        <v>1</v>
      </c>
      <c r="J29" s="21">
        <v>1</v>
      </c>
      <c r="K29" s="81" t="s">
        <v>760</v>
      </c>
      <c r="L29" s="128" t="s">
        <v>734</v>
      </c>
      <c r="M29" s="21">
        <v>350</v>
      </c>
      <c r="N29" s="128" t="s">
        <v>763</v>
      </c>
    </row>
    <row r="30" spans="1:14" ht="75" x14ac:dyDescent="0.25">
      <c r="A30" s="76"/>
      <c r="B30" s="21"/>
      <c r="C30" s="21"/>
      <c r="D30" s="81"/>
      <c r="E30" s="62"/>
      <c r="F30" s="21"/>
      <c r="G30" s="62"/>
      <c r="H30" s="76"/>
      <c r="I30" s="21">
        <v>1</v>
      </c>
      <c r="J30" s="21">
        <v>1</v>
      </c>
      <c r="K30" s="81" t="s">
        <v>761</v>
      </c>
      <c r="L30" s="128" t="s">
        <v>732</v>
      </c>
      <c r="M30" s="21">
        <v>200</v>
      </c>
      <c r="N30" s="128" t="s">
        <v>763</v>
      </c>
    </row>
    <row r="31" spans="1:14" ht="93.75" x14ac:dyDescent="0.25">
      <c r="A31" s="76"/>
      <c r="B31" s="21"/>
      <c r="C31" s="21"/>
      <c r="D31" s="81"/>
      <c r="E31" s="62"/>
      <c r="F31" s="21"/>
      <c r="G31" s="62"/>
      <c r="H31" s="76"/>
      <c r="I31" s="21">
        <v>1</v>
      </c>
      <c r="J31" s="21">
        <v>1</v>
      </c>
      <c r="K31" s="81" t="s">
        <v>762</v>
      </c>
      <c r="L31" s="128" t="s">
        <v>732</v>
      </c>
      <c r="M31" s="21">
        <v>350</v>
      </c>
      <c r="N31" s="128" t="s">
        <v>763</v>
      </c>
    </row>
    <row r="32" spans="1:14" ht="18.75" x14ac:dyDescent="0.25">
      <c r="A32" s="76"/>
      <c r="B32" s="21"/>
      <c r="C32" s="21"/>
      <c r="D32" s="81"/>
      <c r="E32" s="62"/>
      <c r="F32" s="21"/>
      <c r="G32" s="62"/>
      <c r="H32" s="76"/>
      <c r="I32" s="21"/>
      <c r="J32" s="21"/>
      <c r="K32" s="81"/>
      <c r="L32" s="62"/>
      <c r="M32" s="21"/>
      <c r="N32" s="62"/>
    </row>
    <row r="33" spans="1:14" ht="18.75" x14ac:dyDescent="0.25">
      <c r="A33" s="76"/>
      <c r="B33" s="21"/>
      <c r="C33" s="21"/>
      <c r="D33" s="81"/>
      <c r="E33" s="62"/>
      <c r="F33" s="21"/>
      <c r="G33" s="62"/>
      <c r="H33" s="76"/>
      <c r="I33" s="21"/>
      <c r="J33" s="21"/>
      <c r="K33" s="81"/>
      <c r="L33" s="62"/>
      <c r="M33" s="21"/>
      <c r="N33" s="62"/>
    </row>
    <row r="34" spans="1:14" ht="18.75" x14ac:dyDescent="0.25">
      <c r="A34" s="76"/>
      <c r="B34" s="21"/>
      <c r="C34" s="21"/>
      <c r="D34" s="81"/>
      <c r="E34" s="62"/>
      <c r="F34" s="21"/>
      <c r="G34" s="62"/>
      <c r="H34" s="76"/>
      <c r="I34" s="21"/>
      <c r="J34" s="21"/>
      <c r="K34" s="81"/>
      <c r="L34" s="62"/>
      <c r="M34" s="21"/>
      <c r="N34" s="62"/>
    </row>
    <row r="35" spans="1:14" ht="18.75" x14ac:dyDescent="0.25">
      <c r="A35" s="76"/>
      <c r="B35" s="21"/>
      <c r="C35" s="21"/>
      <c r="D35" s="81"/>
      <c r="E35" s="62"/>
      <c r="F35" s="21"/>
      <c r="G35" s="62"/>
      <c r="H35" s="76"/>
      <c r="I35" s="21"/>
      <c r="J35" s="21"/>
      <c r="K35" s="81"/>
      <c r="L35" s="62"/>
      <c r="M35" s="21"/>
      <c r="N35" s="62"/>
    </row>
    <row r="36" spans="1:14" ht="18.75" x14ac:dyDescent="0.25">
      <c r="A36" s="76"/>
      <c r="B36" s="21"/>
      <c r="C36" s="21"/>
      <c r="D36" s="81"/>
      <c r="E36" s="62"/>
      <c r="F36" s="21"/>
      <c r="G36" s="62"/>
      <c r="H36" s="76"/>
      <c r="I36" s="21"/>
      <c r="J36" s="21"/>
      <c r="K36" s="81"/>
      <c r="L36" s="62"/>
      <c r="M36" s="21"/>
      <c r="N36" s="62"/>
    </row>
    <row r="37" spans="1:14" ht="18.75" x14ac:dyDescent="0.25">
      <c r="A37" s="76"/>
      <c r="B37" s="21"/>
      <c r="C37" s="21"/>
      <c r="D37" s="81"/>
      <c r="E37" s="62"/>
      <c r="F37" s="21"/>
      <c r="G37" s="62"/>
      <c r="H37" s="76"/>
      <c r="I37" s="21"/>
      <c r="J37" s="21"/>
      <c r="K37" s="81"/>
      <c r="L37" s="62"/>
      <c r="M37" s="21"/>
      <c r="N37" s="62"/>
    </row>
    <row r="38" spans="1:14" ht="18.75" x14ac:dyDescent="0.25">
      <c r="A38" s="76"/>
      <c r="B38" s="21"/>
      <c r="C38" s="21"/>
      <c r="D38" s="81"/>
      <c r="E38" s="62"/>
      <c r="F38" s="21"/>
      <c r="G38" s="62"/>
      <c r="H38" s="76"/>
      <c r="I38" s="21"/>
      <c r="J38" s="21"/>
      <c r="K38" s="81"/>
      <c r="L38" s="62"/>
      <c r="M38" s="21"/>
      <c r="N38" s="62"/>
    </row>
    <row r="39" spans="1:14" ht="18.75" x14ac:dyDescent="0.25">
      <c r="A39" s="76"/>
      <c r="B39" s="21"/>
      <c r="C39" s="21"/>
      <c r="D39" s="81"/>
      <c r="E39" s="62"/>
      <c r="F39" s="21"/>
      <c r="G39" s="62"/>
      <c r="H39" s="76"/>
      <c r="I39" s="21"/>
      <c r="J39" s="21"/>
      <c r="K39" s="81"/>
      <c r="L39" s="62"/>
      <c r="M39" s="21"/>
      <c r="N39" s="62"/>
    </row>
    <row r="40" spans="1:14" ht="18.75" x14ac:dyDescent="0.25">
      <c r="A40" s="76"/>
      <c r="B40" s="21"/>
      <c r="C40" s="21"/>
      <c r="D40" s="81"/>
      <c r="E40" s="62"/>
      <c r="F40" s="21"/>
      <c r="G40" s="62"/>
      <c r="H40" s="76"/>
      <c r="I40" s="21"/>
      <c r="J40" s="21"/>
      <c r="K40" s="81"/>
      <c r="L40" s="62"/>
      <c r="M40" s="21"/>
      <c r="N40" s="62"/>
    </row>
    <row r="41" spans="1:14" ht="18.75" x14ac:dyDescent="0.25">
      <c r="A41" s="76"/>
      <c r="B41" s="21"/>
      <c r="C41" s="21"/>
      <c r="D41" s="81"/>
      <c r="E41" s="62"/>
      <c r="F41" s="21"/>
      <c r="G41" s="62"/>
      <c r="H41" s="76"/>
      <c r="I41" s="21"/>
      <c r="J41" s="21"/>
      <c r="K41" s="81"/>
      <c r="L41" s="62"/>
      <c r="M41" s="21"/>
      <c r="N41" s="62"/>
    </row>
    <row r="42" spans="1:14" ht="18.75" x14ac:dyDescent="0.25">
      <c r="A42" s="76"/>
      <c r="B42" s="21"/>
      <c r="C42" s="21"/>
      <c r="D42" s="81"/>
      <c r="E42" s="62"/>
      <c r="F42" s="21"/>
      <c r="G42" s="62"/>
      <c r="H42" s="76"/>
      <c r="I42" s="21"/>
      <c r="J42" s="21"/>
      <c r="K42" s="81"/>
      <c r="L42" s="62"/>
      <c r="M42" s="21"/>
      <c r="N42" s="62"/>
    </row>
    <row r="43" spans="1:14" ht="18.75" x14ac:dyDescent="0.25">
      <c r="A43" s="76"/>
      <c r="B43" s="21"/>
      <c r="C43" s="21"/>
      <c r="D43" s="81"/>
      <c r="E43" s="62"/>
      <c r="F43" s="21"/>
      <c r="G43" s="62"/>
      <c r="H43" s="76"/>
      <c r="I43" s="21"/>
      <c r="J43" s="21"/>
      <c r="K43" s="81"/>
      <c r="L43" s="62"/>
      <c r="M43" s="21"/>
      <c r="N43" s="62"/>
    </row>
    <row r="44" spans="1:14" ht="18.75" x14ac:dyDescent="0.25">
      <c r="A44" s="76"/>
      <c r="B44" s="21"/>
      <c r="C44" s="21"/>
      <c r="D44" s="81"/>
      <c r="E44" s="62"/>
      <c r="F44" s="21"/>
      <c r="G44" s="62"/>
      <c r="H44" s="76"/>
      <c r="I44" s="21"/>
      <c r="J44" s="21"/>
      <c r="K44" s="81"/>
      <c r="L44" s="62"/>
      <c r="M44" s="21"/>
      <c r="N44" s="62"/>
    </row>
    <row r="45" spans="1:14" ht="18.75" x14ac:dyDescent="0.25">
      <c r="A45" s="76"/>
      <c r="B45" s="21"/>
      <c r="C45" s="21"/>
      <c r="D45" s="81"/>
      <c r="E45" s="62"/>
      <c r="F45" s="21"/>
      <c r="G45" s="62"/>
      <c r="H45" s="76"/>
      <c r="I45" s="21"/>
      <c r="J45" s="21"/>
      <c r="K45" s="81"/>
      <c r="L45" s="62"/>
      <c r="M45" s="21"/>
      <c r="N45" s="62"/>
    </row>
    <row r="46" spans="1:14" ht="18.75" x14ac:dyDescent="0.25">
      <c r="A46" s="76"/>
      <c r="B46" s="21"/>
      <c r="C46" s="21"/>
      <c r="D46" s="81"/>
      <c r="E46" s="62"/>
      <c r="F46" s="21"/>
      <c r="G46" s="62"/>
      <c r="H46" s="76"/>
      <c r="I46" s="21"/>
      <c r="J46" s="21"/>
      <c r="K46" s="81"/>
      <c r="L46" s="62"/>
      <c r="M46" s="21"/>
      <c r="N46" s="62"/>
    </row>
    <row r="47" spans="1:14" ht="18.75" x14ac:dyDescent="0.25">
      <c r="A47" s="76"/>
      <c r="B47" s="21"/>
      <c r="C47" s="21"/>
      <c r="D47" s="81"/>
      <c r="E47" s="62"/>
      <c r="F47" s="21"/>
      <c r="G47" s="62"/>
      <c r="H47" s="76"/>
      <c r="I47" s="21"/>
      <c r="J47" s="21"/>
      <c r="K47" s="81"/>
      <c r="L47" s="62"/>
      <c r="M47" s="21"/>
      <c r="N47" s="62"/>
    </row>
    <row r="48" spans="1:14" ht="18.75" x14ac:dyDescent="0.25">
      <c r="A48" s="76"/>
      <c r="B48" s="21"/>
      <c r="C48" s="21"/>
      <c r="D48" s="81"/>
      <c r="E48" s="62"/>
      <c r="F48" s="21"/>
      <c r="G48" s="62"/>
      <c r="H48" s="76"/>
      <c r="I48" s="21"/>
      <c r="J48" s="21"/>
      <c r="K48" s="81"/>
      <c r="L48" s="62"/>
      <c r="M48" s="21"/>
      <c r="N48" s="62"/>
    </row>
    <row r="49" spans="1:14" ht="18.75" x14ac:dyDescent="0.25">
      <c r="A49" s="76"/>
      <c r="B49" s="21"/>
      <c r="C49" s="21"/>
      <c r="D49" s="81"/>
      <c r="E49" s="62"/>
      <c r="F49" s="21"/>
      <c r="G49" s="62"/>
      <c r="H49" s="76"/>
      <c r="I49" s="21"/>
      <c r="J49" s="21"/>
      <c r="K49" s="81"/>
      <c r="L49" s="62"/>
      <c r="M49" s="21"/>
      <c r="N49" s="62"/>
    </row>
    <row r="50" spans="1:14" ht="18.75" x14ac:dyDescent="0.25">
      <c r="A50" s="76"/>
      <c r="B50" s="21"/>
      <c r="C50" s="21"/>
      <c r="D50" s="81"/>
      <c r="E50" s="62"/>
      <c r="F50" s="21"/>
      <c r="G50" s="62"/>
      <c r="H50" s="76"/>
      <c r="I50" s="21"/>
      <c r="J50" s="21"/>
      <c r="K50" s="81"/>
      <c r="L50" s="62"/>
      <c r="M50" s="21"/>
      <c r="N50" s="62"/>
    </row>
    <row r="51" spans="1:14" ht="18.75" x14ac:dyDescent="0.25">
      <c r="A51" s="76"/>
      <c r="B51" s="21"/>
      <c r="C51" s="21"/>
      <c r="D51" s="81"/>
      <c r="E51" s="62"/>
      <c r="F51" s="21"/>
      <c r="G51" s="62"/>
      <c r="H51" s="76"/>
      <c r="I51" s="21"/>
      <c r="J51" s="21"/>
      <c r="K51" s="81"/>
      <c r="L51" s="62"/>
      <c r="M51" s="21"/>
      <c r="N51" s="62"/>
    </row>
    <row r="52" spans="1:14" ht="18.75" x14ac:dyDescent="0.25">
      <c r="A52" s="76"/>
      <c r="B52" s="21"/>
      <c r="C52" s="21"/>
      <c r="D52" s="81"/>
      <c r="E52" s="62"/>
      <c r="F52" s="21"/>
      <c r="G52" s="62"/>
      <c r="H52" s="76"/>
      <c r="I52" s="21"/>
      <c r="J52" s="21"/>
      <c r="K52" s="81"/>
      <c r="L52" s="62"/>
      <c r="M52" s="21"/>
      <c r="N52" s="62"/>
    </row>
    <row r="53" spans="1:14" ht="18.75" x14ac:dyDescent="0.25">
      <c r="A53" s="76"/>
      <c r="B53" s="21"/>
      <c r="C53" s="21"/>
      <c r="D53" s="81"/>
      <c r="E53" s="62"/>
      <c r="F53" s="21"/>
      <c r="G53" s="62"/>
      <c r="H53" s="76"/>
      <c r="I53" s="21"/>
      <c r="J53" s="21"/>
      <c r="K53" s="81"/>
      <c r="L53" s="62"/>
      <c r="M53" s="21"/>
      <c r="N53" s="62"/>
    </row>
    <row r="54" spans="1:14" ht="18.75" x14ac:dyDescent="0.25">
      <c r="A54" s="76"/>
      <c r="B54" s="21"/>
      <c r="C54" s="21"/>
      <c r="D54" s="81"/>
      <c r="E54" s="62"/>
      <c r="F54" s="21"/>
      <c r="G54" s="62"/>
      <c r="H54" s="76"/>
      <c r="I54" s="21"/>
      <c r="J54" s="21"/>
      <c r="K54" s="81"/>
      <c r="L54" s="62"/>
      <c r="M54" s="21"/>
      <c r="N54" s="62"/>
    </row>
    <row r="55" spans="1:14" ht="18.75" x14ac:dyDescent="0.25">
      <c r="A55" s="76"/>
      <c r="B55" s="21"/>
      <c r="C55" s="21"/>
      <c r="D55" s="81"/>
      <c r="E55" s="62"/>
      <c r="F55" s="21"/>
      <c r="G55" s="62"/>
      <c r="H55" s="76"/>
      <c r="I55" s="21"/>
      <c r="J55" s="21"/>
      <c r="K55" s="81"/>
      <c r="L55" s="62"/>
      <c r="M55" s="21"/>
      <c r="N55" s="62"/>
    </row>
    <row r="56" spans="1:14" ht="18.75" x14ac:dyDescent="0.25">
      <c r="A56" s="76"/>
      <c r="B56" s="21"/>
      <c r="C56" s="21"/>
      <c r="D56" s="81"/>
      <c r="E56" s="62"/>
      <c r="F56" s="21"/>
      <c r="G56" s="62"/>
      <c r="H56" s="76"/>
      <c r="I56" s="21"/>
      <c r="J56" s="21"/>
      <c r="K56" s="81"/>
      <c r="L56" s="62"/>
      <c r="M56" s="21"/>
      <c r="N56" s="62"/>
    </row>
    <row r="57" spans="1:14" ht="18.75" x14ac:dyDescent="0.25">
      <c r="A57" s="76"/>
      <c r="B57" s="21"/>
      <c r="C57" s="21"/>
      <c r="D57" s="81"/>
      <c r="E57" s="62"/>
      <c r="F57" s="21"/>
      <c r="G57" s="62"/>
      <c r="H57" s="76"/>
      <c r="I57" s="21"/>
      <c r="J57" s="21"/>
      <c r="K57" s="81"/>
      <c r="L57" s="62"/>
      <c r="M57" s="21"/>
      <c r="N57" s="62"/>
    </row>
    <row r="58" spans="1:14" ht="18.75" x14ac:dyDescent="0.25">
      <c r="A58" s="76"/>
      <c r="B58" s="21"/>
      <c r="C58" s="21"/>
      <c r="D58" s="81"/>
      <c r="E58" s="62"/>
      <c r="F58" s="21"/>
      <c r="G58" s="62"/>
      <c r="H58" s="76"/>
      <c r="I58" s="21"/>
      <c r="J58" s="21"/>
      <c r="K58" s="81"/>
      <c r="L58" s="62"/>
      <c r="M58" s="21"/>
      <c r="N58" s="62"/>
    </row>
    <row r="59" spans="1:14" ht="18.75" x14ac:dyDescent="0.25">
      <c r="A59" s="76"/>
      <c r="B59" s="21"/>
      <c r="C59" s="21"/>
      <c r="D59" s="81"/>
      <c r="E59" s="62"/>
      <c r="F59" s="21"/>
      <c r="G59" s="62"/>
      <c r="H59" s="76"/>
      <c r="I59" s="21"/>
      <c r="J59" s="21"/>
      <c r="K59" s="81"/>
      <c r="L59" s="62"/>
      <c r="M59" s="21"/>
      <c r="N59" s="62"/>
    </row>
    <row r="60" spans="1:14" ht="18.75" x14ac:dyDescent="0.25">
      <c r="A60" s="76"/>
      <c r="B60" s="21"/>
      <c r="C60" s="21"/>
      <c r="D60" s="81"/>
      <c r="E60" s="62"/>
      <c r="F60" s="21"/>
      <c r="G60" s="62"/>
      <c r="H60" s="76"/>
      <c r="I60" s="21"/>
      <c r="J60" s="21"/>
      <c r="K60" s="81"/>
      <c r="L60" s="62"/>
      <c r="M60" s="21"/>
      <c r="N60" s="62"/>
    </row>
    <row r="61" spans="1:14" ht="18.75" x14ac:dyDescent="0.25">
      <c r="A61" s="76"/>
      <c r="B61" s="21"/>
      <c r="C61" s="21"/>
      <c r="D61" s="81"/>
      <c r="E61" s="62"/>
      <c r="F61" s="21"/>
      <c r="G61" s="62"/>
      <c r="H61" s="76"/>
      <c r="I61" s="21"/>
      <c r="J61" s="21"/>
      <c r="K61" s="81"/>
      <c r="L61" s="62"/>
      <c r="M61" s="21"/>
      <c r="N61" s="62"/>
    </row>
    <row r="62" spans="1:14" ht="18.75" x14ac:dyDescent="0.25">
      <c r="A62" s="76"/>
      <c r="B62" s="21"/>
      <c r="C62" s="21"/>
      <c r="D62" s="81"/>
      <c r="E62" s="62"/>
      <c r="F62" s="21"/>
      <c r="G62" s="62"/>
      <c r="H62" s="76"/>
      <c r="I62" s="21"/>
      <c r="J62" s="21"/>
      <c r="K62" s="81"/>
      <c r="L62" s="62"/>
      <c r="M62" s="21"/>
      <c r="N62" s="62"/>
    </row>
    <row r="63" spans="1:14" ht="18.75" x14ac:dyDescent="0.25">
      <c r="A63" s="76"/>
      <c r="B63" s="21"/>
      <c r="C63" s="21"/>
      <c r="D63" s="81"/>
      <c r="E63" s="62"/>
      <c r="F63" s="21"/>
      <c r="G63" s="62"/>
      <c r="H63" s="76"/>
      <c r="I63" s="21"/>
      <c r="J63" s="21"/>
      <c r="K63" s="81"/>
      <c r="L63" s="62"/>
      <c r="M63" s="21"/>
      <c r="N63" s="62"/>
    </row>
    <row r="64" spans="1:14" ht="18.75" x14ac:dyDescent="0.25">
      <c r="A64" s="76"/>
      <c r="B64" s="21"/>
      <c r="C64" s="21"/>
      <c r="D64" s="81"/>
      <c r="E64" s="62"/>
      <c r="F64" s="21"/>
      <c r="G64" s="62"/>
      <c r="H64" s="76"/>
      <c r="I64" s="21"/>
      <c r="J64" s="21"/>
      <c r="K64" s="81"/>
      <c r="L64" s="62"/>
      <c r="M64" s="21"/>
      <c r="N64" s="62"/>
    </row>
    <row r="65" spans="1:14" ht="18.75" x14ac:dyDescent="0.25">
      <c r="A65" s="76"/>
      <c r="B65" s="21"/>
      <c r="C65" s="21"/>
      <c r="D65" s="81"/>
      <c r="E65" s="62"/>
      <c r="F65" s="21"/>
      <c r="G65" s="62"/>
      <c r="H65" s="76"/>
      <c r="I65" s="21"/>
      <c r="J65" s="21"/>
      <c r="K65" s="81"/>
      <c r="L65" s="62"/>
      <c r="M65" s="21"/>
      <c r="N65" s="62"/>
    </row>
    <row r="66" spans="1:14" ht="18.75" x14ac:dyDescent="0.25">
      <c r="A66" s="76"/>
      <c r="B66" s="21"/>
      <c r="C66" s="21"/>
      <c r="D66" s="81"/>
      <c r="E66" s="62"/>
      <c r="F66" s="21"/>
      <c r="G66" s="62"/>
      <c r="H66" s="76"/>
      <c r="I66" s="21"/>
      <c r="J66" s="21"/>
      <c r="K66" s="81"/>
      <c r="L66" s="62"/>
      <c r="M66" s="21"/>
      <c r="N66" s="62"/>
    </row>
    <row r="67" spans="1:14" ht="18.75" x14ac:dyDescent="0.25">
      <c r="A67" s="76"/>
      <c r="B67" s="21"/>
      <c r="C67" s="21"/>
      <c r="D67" s="81"/>
      <c r="E67" s="62"/>
      <c r="F67" s="21"/>
      <c r="G67" s="62"/>
      <c r="H67" s="76"/>
      <c r="I67" s="21"/>
      <c r="J67" s="21"/>
      <c r="K67" s="81"/>
      <c r="L67" s="62"/>
      <c r="M67" s="21"/>
      <c r="N67" s="62"/>
    </row>
    <row r="68" spans="1:14" ht="18.75" x14ac:dyDescent="0.25">
      <c r="A68" s="76"/>
      <c r="B68" s="21"/>
      <c r="C68" s="21"/>
      <c r="D68" s="81"/>
      <c r="E68" s="62"/>
      <c r="F68" s="21"/>
      <c r="G68" s="62"/>
      <c r="H68" s="76"/>
      <c r="I68" s="21"/>
      <c r="J68" s="21"/>
      <c r="K68" s="81"/>
      <c r="L68" s="62"/>
      <c r="M68" s="21"/>
      <c r="N68" s="62"/>
    </row>
    <row r="69" spans="1:14" ht="18.75" x14ac:dyDescent="0.25">
      <c r="A69" s="76"/>
      <c r="B69" s="21"/>
      <c r="C69" s="21"/>
      <c r="D69" s="81"/>
      <c r="E69" s="62"/>
      <c r="F69" s="21"/>
      <c r="G69" s="62"/>
      <c r="H69" s="76"/>
      <c r="I69" s="21"/>
      <c r="J69" s="21"/>
      <c r="K69" s="81"/>
      <c r="L69" s="62"/>
      <c r="M69" s="21"/>
      <c r="N69" s="62"/>
    </row>
    <row r="70" spans="1:14" ht="18.75" x14ac:dyDescent="0.25">
      <c r="A70" s="76"/>
      <c r="B70" s="21"/>
      <c r="C70" s="21"/>
      <c r="D70" s="81"/>
      <c r="E70" s="62"/>
      <c r="F70" s="21"/>
      <c r="G70" s="62"/>
      <c r="H70" s="76"/>
      <c r="I70" s="21"/>
      <c r="J70" s="21"/>
      <c r="K70" s="81"/>
      <c r="L70" s="62"/>
      <c r="M70" s="21"/>
      <c r="N70" s="62"/>
    </row>
    <row r="71" spans="1:14" ht="18.75" x14ac:dyDescent="0.25">
      <c r="A71" s="76"/>
      <c r="B71" s="21"/>
      <c r="C71" s="21"/>
      <c r="D71" s="81"/>
      <c r="E71" s="62"/>
      <c r="F71" s="21"/>
      <c r="G71" s="62"/>
      <c r="H71" s="76"/>
      <c r="I71" s="21"/>
      <c r="J71" s="21"/>
      <c r="K71" s="81"/>
      <c r="L71" s="62"/>
      <c r="M71" s="21"/>
      <c r="N71" s="62"/>
    </row>
    <row r="72" spans="1:14" ht="18.75" x14ac:dyDescent="0.25">
      <c r="A72" s="76"/>
      <c r="B72" s="21"/>
      <c r="C72" s="21"/>
      <c r="D72" s="81"/>
      <c r="E72" s="62"/>
      <c r="F72" s="21"/>
      <c r="G72" s="62"/>
      <c r="H72" s="76"/>
      <c r="I72" s="21"/>
      <c r="J72" s="21"/>
      <c r="K72" s="81"/>
      <c r="L72" s="62"/>
      <c r="M72" s="21"/>
      <c r="N72" s="62"/>
    </row>
    <row r="73" spans="1:14" ht="18.75" x14ac:dyDescent="0.25">
      <c r="A73" s="76"/>
      <c r="B73" s="21"/>
      <c r="C73" s="21"/>
      <c r="D73" s="81"/>
      <c r="E73" s="62"/>
      <c r="F73" s="21"/>
      <c r="G73" s="62"/>
      <c r="H73" s="76"/>
      <c r="I73" s="21"/>
      <c r="J73" s="21"/>
      <c r="K73" s="81"/>
      <c r="L73" s="62"/>
      <c r="M73" s="21"/>
      <c r="N73" s="62"/>
    </row>
    <row r="74" spans="1:14" ht="18.75" x14ac:dyDescent="0.25">
      <c r="A74" s="76"/>
      <c r="B74" s="21"/>
      <c r="C74" s="21"/>
      <c r="D74" s="81"/>
      <c r="E74" s="62"/>
      <c r="F74" s="21"/>
      <c r="G74" s="62"/>
      <c r="H74" s="76"/>
      <c r="I74" s="21"/>
      <c r="J74" s="21"/>
      <c r="K74" s="81"/>
      <c r="L74" s="62"/>
      <c r="M74" s="21"/>
      <c r="N74" s="62"/>
    </row>
    <row r="75" spans="1:14" ht="18.75" x14ac:dyDescent="0.25">
      <c r="A75" s="76"/>
      <c r="B75" s="21"/>
      <c r="C75" s="21"/>
      <c r="D75" s="81"/>
      <c r="E75" s="62"/>
      <c r="F75" s="21"/>
      <c r="G75" s="62"/>
      <c r="H75" s="76"/>
      <c r="I75" s="21"/>
      <c r="J75" s="21"/>
      <c r="K75" s="81"/>
      <c r="L75" s="62"/>
      <c r="M75" s="21"/>
      <c r="N75" s="62"/>
    </row>
    <row r="76" spans="1:14" ht="18.75" x14ac:dyDescent="0.25">
      <c r="A76" s="76"/>
      <c r="B76" s="21"/>
      <c r="C76" s="21"/>
      <c r="D76" s="81"/>
      <c r="E76" s="62"/>
      <c r="F76" s="21"/>
      <c r="G76" s="62"/>
      <c r="H76" s="76"/>
      <c r="I76" s="21"/>
      <c r="J76" s="21"/>
      <c r="K76" s="81"/>
      <c r="L76" s="62"/>
      <c r="M76" s="21"/>
      <c r="N76" s="62"/>
    </row>
    <row r="77" spans="1:14" ht="18.75" x14ac:dyDescent="0.25">
      <c r="A77" s="64"/>
      <c r="B77" s="21"/>
      <c r="C77" s="21"/>
      <c r="D77" s="81"/>
      <c r="E77" s="62"/>
      <c r="F77" s="21"/>
      <c r="G77" s="62"/>
      <c r="H77" s="76"/>
      <c r="I77" s="21"/>
      <c r="J77" s="21"/>
      <c r="K77" s="81"/>
      <c r="L77" s="62"/>
      <c r="M77" s="21"/>
      <c r="N77" s="62"/>
    </row>
    <row r="78" spans="1:14" ht="18.75" x14ac:dyDescent="0.25">
      <c r="A78" s="64"/>
      <c r="B78" s="21"/>
      <c r="C78" s="21"/>
      <c r="D78" s="81"/>
      <c r="E78" s="62"/>
      <c r="F78" s="21"/>
      <c r="G78" s="62"/>
      <c r="H78" s="76"/>
      <c r="I78" s="21"/>
      <c r="J78" s="21"/>
      <c r="K78" s="81"/>
      <c r="L78" s="62"/>
      <c r="M78" s="21"/>
      <c r="N78" s="62"/>
    </row>
    <row r="79" spans="1:14" ht="18.75" x14ac:dyDescent="0.25">
      <c r="A79" s="64"/>
      <c r="B79" s="21"/>
      <c r="C79" s="21"/>
      <c r="D79" s="81"/>
      <c r="E79" s="62"/>
      <c r="F79" s="21"/>
      <c r="G79" s="62"/>
      <c r="H79" s="76"/>
      <c r="I79" s="21"/>
      <c r="J79" s="21"/>
      <c r="K79" s="81"/>
      <c r="L79" s="62"/>
      <c r="M79" s="21"/>
      <c r="N79" s="62"/>
    </row>
    <row r="80" spans="1:14" ht="18.75" x14ac:dyDescent="0.25">
      <c r="A80" s="64"/>
      <c r="B80" s="21"/>
      <c r="C80" s="21"/>
      <c r="D80" s="81"/>
      <c r="E80" s="62"/>
      <c r="F80" s="21"/>
      <c r="G80" s="62"/>
      <c r="H80" s="76"/>
      <c r="I80" s="21"/>
      <c r="J80" s="21"/>
      <c r="K80" s="81"/>
      <c r="L80" s="62"/>
      <c r="M80" s="21"/>
      <c r="N80" s="62"/>
    </row>
    <row r="81" spans="1:14" ht="18.75" x14ac:dyDescent="0.25">
      <c r="A81" s="64"/>
      <c r="B81" s="21"/>
      <c r="C81" s="21"/>
      <c r="D81" s="81"/>
      <c r="E81" s="62"/>
      <c r="F81" s="21"/>
      <c r="G81" s="62"/>
      <c r="H81" s="76"/>
      <c r="I81" s="21"/>
      <c r="J81" s="21"/>
      <c r="K81" s="81"/>
      <c r="L81" s="62"/>
      <c r="M81" s="21"/>
      <c r="N81" s="62"/>
    </row>
    <row r="82" spans="1:14" ht="18.75" x14ac:dyDescent="0.25">
      <c r="A82" s="64"/>
      <c r="B82" s="21"/>
      <c r="C82" s="21"/>
      <c r="D82" s="81"/>
      <c r="E82" s="62"/>
      <c r="F82" s="21"/>
      <c r="G82" s="62"/>
      <c r="H82" s="76"/>
      <c r="I82" s="21"/>
      <c r="J82" s="21"/>
      <c r="K82" s="81"/>
      <c r="L82" s="62"/>
      <c r="M82" s="21"/>
      <c r="N82" s="62"/>
    </row>
    <row r="83" spans="1:14" ht="18.75" x14ac:dyDescent="0.25">
      <c r="A83" s="64"/>
      <c r="B83" s="21"/>
      <c r="C83" s="21"/>
      <c r="D83" s="81"/>
      <c r="E83" s="62"/>
      <c r="F83" s="21"/>
      <c r="G83" s="62"/>
      <c r="H83" s="76"/>
      <c r="I83" s="21"/>
      <c r="J83" s="21"/>
      <c r="K83" s="81"/>
      <c r="L83" s="62"/>
      <c r="M83" s="21"/>
      <c r="N83" s="62"/>
    </row>
    <row r="84" spans="1:14" ht="18.75" x14ac:dyDescent="0.25">
      <c r="A84" s="64"/>
      <c r="B84" s="21"/>
      <c r="C84" s="21"/>
      <c r="D84" s="81"/>
      <c r="E84" s="62"/>
      <c r="F84" s="21"/>
      <c r="G84" s="62"/>
      <c r="H84" s="76"/>
      <c r="I84" s="21"/>
      <c r="J84" s="21"/>
      <c r="K84" s="81"/>
      <c r="L84" s="62"/>
      <c r="M84" s="21"/>
      <c r="N84" s="62"/>
    </row>
    <row r="85" spans="1:14" ht="18.75" x14ac:dyDescent="0.25">
      <c r="A85" s="64"/>
      <c r="B85" s="21"/>
      <c r="C85" s="21"/>
      <c r="D85" s="81"/>
      <c r="E85" s="62"/>
      <c r="F85" s="21"/>
      <c r="G85" s="62"/>
      <c r="H85" s="76"/>
      <c r="I85" s="21"/>
      <c r="J85" s="21"/>
      <c r="K85" s="81"/>
      <c r="L85" s="62"/>
      <c r="M85" s="21"/>
      <c r="N85" s="62"/>
    </row>
    <row r="86" spans="1:14" ht="18.75" x14ac:dyDescent="0.25">
      <c r="A86" s="64"/>
      <c r="B86" s="21"/>
      <c r="C86" s="21"/>
      <c r="D86" s="81"/>
      <c r="E86" s="62"/>
      <c r="F86" s="21"/>
      <c r="G86" s="62"/>
      <c r="H86" s="76"/>
      <c r="I86" s="21"/>
      <c r="J86" s="21"/>
      <c r="K86" s="81"/>
      <c r="L86" s="62"/>
      <c r="M86" s="21"/>
      <c r="N86" s="62"/>
    </row>
    <row r="87" spans="1:14" ht="18.75" x14ac:dyDescent="0.25">
      <c r="A87" s="64"/>
      <c r="B87" s="21"/>
      <c r="C87" s="21"/>
      <c r="D87" s="81"/>
      <c r="E87" s="62"/>
      <c r="F87" s="21"/>
      <c r="G87" s="62"/>
      <c r="H87" s="76"/>
      <c r="I87" s="21"/>
      <c r="J87" s="21"/>
      <c r="K87" s="81"/>
      <c r="L87" s="62"/>
      <c r="M87" s="21"/>
      <c r="N87" s="62"/>
    </row>
    <row r="88" spans="1:14" ht="18.75" x14ac:dyDescent="0.25">
      <c r="A88" s="64"/>
      <c r="B88" s="21"/>
      <c r="C88" s="21"/>
      <c r="D88" s="81"/>
      <c r="E88" s="62"/>
      <c r="F88" s="21"/>
      <c r="G88" s="62"/>
      <c r="H88" s="76"/>
      <c r="I88" s="21"/>
      <c r="J88" s="21"/>
      <c r="K88" s="81"/>
      <c r="L88" s="62"/>
      <c r="M88" s="21"/>
      <c r="N88" s="62"/>
    </row>
    <row r="89" spans="1:14" ht="18.75" x14ac:dyDescent="0.25">
      <c r="A89" s="64"/>
      <c r="B89" s="21"/>
      <c r="C89" s="21"/>
      <c r="D89" s="81"/>
      <c r="E89" s="62"/>
      <c r="F89" s="21"/>
      <c r="G89" s="62"/>
      <c r="H89" s="76"/>
      <c r="I89" s="21"/>
      <c r="J89" s="21"/>
      <c r="K89" s="81"/>
      <c r="L89" s="62"/>
      <c r="M89" s="21"/>
      <c r="N89" s="62"/>
    </row>
    <row r="90" spans="1:14" ht="18.75" x14ac:dyDescent="0.25">
      <c r="A90" s="64"/>
      <c r="B90" s="21"/>
      <c r="C90" s="21"/>
      <c r="D90" s="81"/>
      <c r="E90" s="62"/>
      <c r="F90" s="21"/>
      <c r="G90" s="62"/>
      <c r="H90" s="76"/>
      <c r="I90" s="21"/>
      <c r="J90" s="21"/>
      <c r="K90" s="81"/>
      <c r="L90" s="62"/>
      <c r="M90" s="21"/>
      <c r="N90" s="62"/>
    </row>
    <row r="91" spans="1:14" ht="18.75" x14ac:dyDescent="0.25">
      <c r="A91" s="64"/>
      <c r="B91" s="21"/>
      <c r="C91" s="21"/>
      <c r="D91" s="81"/>
      <c r="E91" s="62"/>
      <c r="F91" s="21"/>
      <c r="G91" s="62"/>
      <c r="H91" s="76"/>
      <c r="I91" s="21"/>
      <c r="J91" s="21"/>
      <c r="K91" s="81"/>
      <c r="L91" s="62"/>
      <c r="M91" s="21"/>
      <c r="N91" s="62"/>
    </row>
    <row r="92" spans="1:14" ht="18.75" x14ac:dyDescent="0.25">
      <c r="A92" s="64"/>
      <c r="B92" s="21"/>
      <c r="C92" s="21"/>
      <c r="D92" s="81"/>
      <c r="E92" s="62"/>
      <c r="F92" s="21"/>
      <c r="G92" s="62"/>
      <c r="H92" s="76"/>
      <c r="I92" s="21"/>
      <c r="J92" s="21"/>
      <c r="K92" s="81"/>
      <c r="L92" s="62"/>
      <c r="M92" s="21"/>
      <c r="N92" s="62"/>
    </row>
    <row r="93" spans="1:14" ht="18.75" x14ac:dyDescent="0.25">
      <c r="A93" s="64"/>
      <c r="B93" s="21"/>
      <c r="C93" s="21"/>
      <c r="D93" s="81"/>
      <c r="E93" s="62"/>
      <c r="F93" s="21"/>
      <c r="G93" s="62"/>
      <c r="H93" s="76"/>
      <c r="I93" s="21"/>
      <c r="J93" s="21"/>
      <c r="K93" s="81"/>
      <c r="L93" s="62"/>
      <c r="M93" s="21"/>
      <c r="N93" s="62"/>
    </row>
    <row r="94" spans="1:14" ht="18.75" x14ac:dyDescent="0.25">
      <c r="A94" s="64"/>
      <c r="B94" s="21"/>
      <c r="C94" s="21"/>
      <c r="D94" s="81"/>
      <c r="E94" s="62"/>
      <c r="F94" s="21"/>
      <c r="G94" s="62"/>
      <c r="H94" s="76"/>
      <c r="I94" s="21"/>
      <c r="J94" s="21"/>
      <c r="K94" s="81"/>
      <c r="L94" s="62"/>
      <c r="M94" s="21"/>
      <c r="N94" s="62"/>
    </row>
    <row r="95" spans="1:14" ht="18.75" x14ac:dyDescent="0.25">
      <c r="A95" s="64"/>
      <c r="B95" s="21"/>
      <c r="C95" s="21"/>
      <c r="D95" s="81"/>
      <c r="E95" s="62"/>
      <c r="F95" s="21"/>
      <c r="G95" s="62"/>
      <c r="H95" s="76"/>
      <c r="I95" s="21"/>
      <c r="J95" s="21"/>
      <c r="K95" s="81"/>
      <c r="L95" s="62"/>
      <c r="M95" s="21"/>
      <c r="N95" s="62"/>
    </row>
    <row r="96" spans="1:14" ht="18.75" x14ac:dyDescent="0.25">
      <c r="A96" s="64"/>
      <c r="B96" s="21"/>
      <c r="C96" s="21"/>
      <c r="D96" s="81"/>
      <c r="E96" s="62"/>
      <c r="F96" s="21"/>
      <c r="G96" s="62"/>
      <c r="H96" s="76"/>
      <c r="I96" s="21"/>
      <c r="J96" s="21"/>
      <c r="K96" s="81"/>
      <c r="L96" s="62"/>
      <c r="M96" s="21"/>
      <c r="N96" s="62"/>
    </row>
    <row r="97" spans="1:14" ht="18.75" x14ac:dyDescent="0.25">
      <c r="A97" s="64"/>
      <c r="B97" s="21"/>
      <c r="C97" s="21"/>
      <c r="D97" s="81"/>
      <c r="E97" s="62"/>
      <c r="F97" s="21"/>
      <c r="G97" s="62"/>
      <c r="H97" s="76"/>
      <c r="I97" s="21"/>
      <c r="J97" s="21"/>
      <c r="K97" s="81"/>
      <c r="L97" s="62"/>
      <c r="M97" s="21"/>
      <c r="N97" s="62"/>
    </row>
    <row r="98" spans="1:14" ht="18.75" x14ac:dyDescent="0.25">
      <c r="A98" s="64"/>
      <c r="B98" s="21"/>
      <c r="C98" s="21"/>
      <c r="D98" s="81"/>
      <c r="E98" s="62"/>
      <c r="F98" s="21"/>
      <c r="G98" s="62"/>
      <c r="H98" s="76"/>
      <c r="I98" s="21"/>
      <c r="J98" s="21"/>
      <c r="K98" s="81"/>
      <c r="L98" s="62"/>
      <c r="M98" s="21"/>
      <c r="N98" s="62"/>
    </row>
    <row r="99" spans="1:14" ht="18.75" x14ac:dyDescent="0.25">
      <c r="A99" s="64"/>
      <c r="B99" s="21"/>
      <c r="C99" s="21"/>
      <c r="D99" s="81"/>
      <c r="E99" s="62"/>
      <c r="F99" s="21"/>
      <c r="G99" s="62"/>
      <c r="H99" s="76"/>
      <c r="I99" s="21"/>
      <c r="J99" s="21"/>
      <c r="K99" s="81"/>
      <c r="L99" s="62"/>
      <c r="M99" s="21"/>
      <c r="N99" s="62"/>
    </row>
    <row r="100" spans="1:14" ht="18.75" x14ac:dyDescent="0.25">
      <c r="A100" s="64"/>
      <c r="B100" s="21"/>
      <c r="C100" s="21"/>
      <c r="D100" s="81"/>
      <c r="E100" s="62"/>
      <c r="F100" s="21"/>
      <c r="G100" s="62"/>
      <c r="H100" s="76"/>
      <c r="I100" s="21"/>
      <c r="J100" s="21"/>
      <c r="K100" s="81"/>
      <c r="L100" s="62"/>
      <c r="M100" s="21"/>
      <c r="N100" s="62"/>
    </row>
    <row r="101" spans="1:14" ht="18.75" x14ac:dyDescent="0.25">
      <c r="A101" s="64"/>
      <c r="B101" s="21"/>
      <c r="C101" s="21"/>
      <c r="D101" s="81"/>
      <c r="E101" s="62"/>
      <c r="F101" s="21"/>
      <c r="G101" s="62"/>
      <c r="H101" s="76"/>
      <c r="I101" s="21"/>
      <c r="J101" s="21"/>
      <c r="K101" s="81"/>
      <c r="L101" s="62"/>
      <c r="M101" s="21"/>
      <c r="N101" s="62"/>
    </row>
    <row r="102" spans="1:14" ht="18.75" x14ac:dyDescent="0.25">
      <c r="A102" s="64"/>
      <c r="B102" s="21"/>
      <c r="C102" s="21"/>
      <c r="D102" s="81"/>
      <c r="E102" s="62"/>
      <c r="F102" s="21"/>
      <c r="G102" s="62"/>
      <c r="H102" s="76"/>
      <c r="I102" s="21"/>
      <c r="J102" s="21"/>
      <c r="K102" s="81"/>
      <c r="L102" s="62"/>
      <c r="M102" s="21"/>
      <c r="N102" s="62"/>
    </row>
    <row r="103" spans="1:14" ht="18.75" x14ac:dyDescent="0.25">
      <c r="A103" s="64"/>
      <c r="B103" s="21"/>
      <c r="C103" s="21"/>
      <c r="D103" s="81"/>
      <c r="E103" s="62"/>
      <c r="F103" s="21"/>
      <c r="G103" s="62"/>
      <c r="H103" s="76"/>
      <c r="I103" s="21"/>
      <c r="J103" s="21"/>
      <c r="K103" s="81"/>
      <c r="L103" s="62"/>
      <c r="M103" s="21"/>
      <c r="N103" s="62"/>
    </row>
    <row r="104" spans="1:14" ht="18.75" x14ac:dyDescent="0.25">
      <c r="A104" s="64"/>
      <c r="B104" s="21"/>
      <c r="C104" s="21"/>
      <c r="D104" s="81"/>
      <c r="E104" s="62"/>
      <c r="F104" s="21"/>
      <c r="G104" s="62"/>
      <c r="H104" s="76"/>
      <c r="I104" s="21"/>
      <c r="J104" s="21"/>
      <c r="K104" s="81"/>
      <c r="L104" s="62"/>
      <c r="M104" s="21"/>
      <c r="N104" s="62"/>
    </row>
    <row r="105" spans="1:14" ht="18.75" x14ac:dyDescent="0.25">
      <c r="A105" s="64"/>
      <c r="B105" s="21"/>
      <c r="C105" s="21"/>
      <c r="D105" s="81"/>
      <c r="E105" s="62"/>
      <c r="F105" s="21"/>
      <c r="G105" s="62"/>
      <c r="H105" s="76"/>
      <c r="I105" s="21"/>
      <c r="J105" s="21"/>
      <c r="K105" s="81"/>
      <c r="L105" s="62"/>
      <c r="M105" s="21"/>
      <c r="N105" s="62"/>
    </row>
    <row r="106" spans="1:14" ht="18.75" x14ac:dyDescent="0.25">
      <c r="A106" s="64"/>
      <c r="B106" s="21"/>
      <c r="C106" s="21"/>
      <c r="D106" s="81"/>
      <c r="E106" s="62"/>
      <c r="F106" s="21"/>
      <c r="G106" s="62"/>
      <c r="H106" s="76"/>
      <c r="I106" s="21"/>
      <c r="J106" s="21"/>
      <c r="K106" s="81"/>
      <c r="L106" s="62"/>
      <c r="M106" s="21"/>
      <c r="N106" s="62"/>
    </row>
    <row r="107" spans="1:14" ht="18.75" x14ac:dyDescent="0.25">
      <c r="A107" s="64"/>
      <c r="B107" s="21"/>
      <c r="C107" s="21"/>
      <c r="D107" s="81"/>
      <c r="E107" s="62"/>
      <c r="F107" s="21"/>
      <c r="G107" s="62"/>
      <c r="H107" s="76"/>
      <c r="I107" s="21"/>
      <c r="J107" s="21"/>
      <c r="K107" s="81"/>
      <c r="L107" s="62"/>
      <c r="M107" s="21"/>
      <c r="N107" s="62"/>
    </row>
    <row r="108" spans="1:14" ht="18.75" x14ac:dyDescent="0.25">
      <c r="A108" s="64"/>
      <c r="B108" s="21"/>
      <c r="C108" s="21"/>
      <c r="D108" s="81"/>
      <c r="E108" s="62"/>
      <c r="F108" s="21"/>
      <c r="G108" s="62"/>
      <c r="H108" s="76"/>
      <c r="I108" s="21"/>
      <c r="J108" s="21"/>
      <c r="K108" s="81"/>
      <c r="L108" s="62"/>
      <c r="M108" s="21"/>
      <c r="N108" s="62"/>
    </row>
    <row r="109" spans="1:14" ht="18.75" x14ac:dyDescent="0.25">
      <c r="A109" s="64"/>
      <c r="B109" s="21"/>
      <c r="C109" s="21"/>
      <c r="D109" s="81"/>
      <c r="E109" s="62"/>
      <c r="F109" s="21"/>
      <c r="G109" s="62"/>
      <c r="H109" s="76"/>
      <c r="I109" s="21"/>
      <c r="J109" s="21"/>
      <c r="K109" s="81"/>
      <c r="L109" s="62"/>
      <c r="M109" s="21"/>
      <c r="N109" s="62"/>
    </row>
    <row r="110" spans="1:14" ht="18.75" x14ac:dyDescent="0.25">
      <c r="A110" s="64"/>
      <c r="B110" s="21"/>
      <c r="C110" s="21"/>
      <c r="D110" s="81"/>
      <c r="E110" s="62"/>
      <c r="F110" s="21"/>
      <c r="G110" s="62"/>
      <c r="H110" s="76"/>
      <c r="I110" s="21"/>
      <c r="J110" s="21"/>
      <c r="K110" s="81"/>
      <c r="L110" s="62"/>
      <c r="M110" s="21"/>
      <c r="N110" s="62"/>
    </row>
    <row r="111" spans="1:14" ht="18.75" x14ac:dyDescent="0.25">
      <c r="A111" s="64"/>
      <c r="B111" s="21"/>
      <c r="C111" s="21"/>
      <c r="D111" s="81"/>
      <c r="E111" s="62"/>
      <c r="F111" s="21"/>
      <c r="G111" s="62"/>
      <c r="H111" s="76"/>
      <c r="I111" s="21"/>
      <c r="J111" s="21"/>
      <c r="K111" s="81"/>
      <c r="L111" s="62"/>
      <c r="M111" s="21"/>
      <c r="N111" s="62"/>
    </row>
    <row r="112" spans="1:14" ht="18.75" x14ac:dyDescent="0.25">
      <c r="A112" s="64"/>
      <c r="B112" s="21"/>
      <c r="C112" s="21"/>
      <c r="D112" s="81"/>
      <c r="E112" s="62"/>
      <c r="F112" s="21"/>
      <c r="G112" s="62"/>
      <c r="H112" s="76"/>
      <c r="I112" s="21"/>
      <c r="J112" s="21"/>
      <c r="K112" s="81"/>
      <c r="L112" s="62"/>
      <c r="M112" s="21"/>
      <c r="N112" s="62"/>
    </row>
    <row r="113" spans="1:14" ht="18.75" x14ac:dyDescent="0.25">
      <c r="A113" s="64"/>
      <c r="B113" s="21"/>
      <c r="C113" s="21"/>
      <c r="D113" s="81"/>
      <c r="E113" s="62"/>
      <c r="F113" s="21"/>
      <c r="G113" s="62"/>
      <c r="H113" s="76"/>
      <c r="I113" s="21"/>
      <c r="J113" s="21"/>
      <c r="K113" s="81"/>
      <c r="L113" s="62"/>
      <c r="M113" s="21"/>
      <c r="N113" s="62"/>
    </row>
    <row r="114" spans="1:14" ht="18.75" x14ac:dyDescent="0.25">
      <c r="A114" s="64"/>
      <c r="B114" s="21"/>
      <c r="C114" s="21"/>
      <c r="D114" s="81"/>
      <c r="E114" s="62"/>
      <c r="F114" s="21"/>
      <c r="G114" s="62"/>
      <c r="H114" s="76"/>
      <c r="I114" s="21"/>
      <c r="J114" s="21"/>
      <c r="K114" s="81"/>
      <c r="L114" s="62"/>
      <c r="M114" s="21"/>
      <c r="N114" s="62"/>
    </row>
    <row r="115" spans="1:14" ht="18.75" x14ac:dyDescent="0.25">
      <c r="A115" s="64"/>
      <c r="B115" s="21"/>
      <c r="C115" s="21"/>
      <c r="D115" s="81"/>
      <c r="E115" s="62"/>
      <c r="F115" s="21"/>
      <c r="G115" s="62"/>
      <c r="H115" s="76"/>
      <c r="I115" s="21"/>
      <c r="J115" s="21"/>
      <c r="K115" s="81"/>
      <c r="L115" s="62"/>
      <c r="M115" s="21"/>
      <c r="N115" s="62"/>
    </row>
    <row r="116" spans="1:14" ht="18.75" x14ac:dyDescent="0.25">
      <c r="A116" s="64"/>
      <c r="B116" s="21"/>
      <c r="C116" s="21"/>
      <c r="D116" s="81"/>
      <c r="E116" s="62"/>
      <c r="F116" s="21"/>
      <c r="G116" s="62"/>
      <c r="H116" s="76"/>
      <c r="I116" s="21"/>
      <c r="J116" s="21"/>
      <c r="K116" s="81"/>
      <c r="L116" s="62"/>
      <c r="M116" s="21"/>
      <c r="N116" s="62"/>
    </row>
    <row r="117" spans="1:14" ht="18.75" x14ac:dyDescent="0.25">
      <c r="A117" s="64"/>
      <c r="B117" s="21"/>
      <c r="C117" s="21"/>
      <c r="D117" s="81"/>
      <c r="E117" s="62"/>
      <c r="F117" s="21"/>
      <c r="G117" s="62"/>
      <c r="H117" s="76"/>
      <c r="I117" s="21"/>
      <c r="J117" s="21"/>
      <c r="K117" s="81"/>
      <c r="L117" s="62"/>
      <c r="M117" s="21"/>
      <c r="N117" s="62"/>
    </row>
    <row r="118" spans="1:14" ht="18.75" x14ac:dyDescent="0.25">
      <c r="A118" s="64"/>
      <c r="B118" s="21"/>
      <c r="C118" s="21"/>
      <c r="D118" s="81"/>
      <c r="E118" s="62"/>
      <c r="F118" s="21"/>
      <c r="G118" s="62"/>
      <c r="H118" s="76"/>
      <c r="I118" s="21"/>
      <c r="J118" s="21"/>
      <c r="K118" s="81"/>
      <c r="L118" s="62"/>
      <c r="M118" s="21"/>
      <c r="N118" s="62"/>
    </row>
    <row r="119" spans="1:14" ht="18.75" x14ac:dyDescent="0.25">
      <c r="A119" s="64"/>
      <c r="B119" s="21"/>
      <c r="C119" s="21"/>
      <c r="D119" s="81"/>
      <c r="E119" s="62"/>
      <c r="F119" s="21"/>
      <c r="G119" s="62"/>
      <c r="H119" s="76"/>
      <c r="I119" s="21"/>
      <c r="J119" s="21"/>
      <c r="K119" s="81"/>
      <c r="L119" s="62"/>
      <c r="M119" s="21"/>
      <c r="N119" s="62"/>
    </row>
    <row r="120" spans="1:14" ht="18.75" x14ac:dyDescent="0.25">
      <c r="A120" s="64"/>
      <c r="B120" s="21"/>
      <c r="C120" s="21"/>
      <c r="D120" s="81"/>
      <c r="E120" s="62"/>
      <c r="F120" s="21"/>
      <c r="G120" s="62"/>
      <c r="H120" s="76"/>
      <c r="I120" s="21"/>
      <c r="J120" s="21"/>
      <c r="K120" s="81"/>
      <c r="L120" s="62"/>
      <c r="M120" s="21"/>
      <c r="N120" s="62"/>
    </row>
    <row r="121" spans="1:14" ht="18.75" x14ac:dyDescent="0.25">
      <c r="A121" s="64"/>
      <c r="B121" s="21"/>
      <c r="C121" s="21"/>
      <c r="D121" s="81"/>
      <c r="E121" s="62"/>
      <c r="F121" s="21"/>
      <c r="G121" s="62"/>
      <c r="H121" s="76"/>
      <c r="I121" s="21"/>
      <c r="J121" s="21"/>
      <c r="K121" s="81"/>
      <c r="L121" s="62"/>
      <c r="M121" s="21"/>
      <c r="N121" s="62"/>
    </row>
    <row r="122" spans="1:14" ht="18.75" x14ac:dyDescent="0.25">
      <c r="A122" s="64"/>
      <c r="B122" s="21"/>
      <c r="C122" s="21"/>
      <c r="D122" s="81"/>
      <c r="E122" s="62"/>
      <c r="F122" s="21"/>
      <c r="G122" s="62"/>
      <c r="H122" s="76"/>
      <c r="I122" s="21"/>
      <c r="J122" s="21"/>
      <c r="K122" s="81"/>
      <c r="L122" s="62"/>
      <c r="M122" s="21"/>
      <c r="N122" s="62"/>
    </row>
    <row r="123" spans="1:14" ht="18.75" x14ac:dyDescent="0.25">
      <c r="A123" s="64"/>
      <c r="B123" s="21"/>
      <c r="C123" s="21"/>
      <c r="D123" s="81"/>
      <c r="E123" s="62"/>
      <c r="F123" s="21"/>
      <c r="G123" s="62"/>
      <c r="H123" s="76"/>
      <c r="I123" s="21"/>
      <c r="J123" s="21"/>
      <c r="K123" s="81"/>
      <c r="L123" s="62"/>
      <c r="M123" s="21"/>
      <c r="N123" s="62"/>
    </row>
    <row r="124" spans="1:14" ht="18.75" x14ac:dyDescent="0.25">
      <c r="A124" s="64"/>
      <c r="B124" s="21"/>
      <c r="C124" s="21"/>
      <c r="D124" s="81"/>
      <c r="E124" s="62"/>
      <c r="F124" s="21"/>
      <c r="G124" s="62"/>
      <c r="H124" s="76"/>
      <c r="I124" s="21"/>
      <c r="J124" s="21"/>
      <c r="K124" s="81"/>
      <c r="L124" s="62"/>
      <c r="M124" s="21"/>
      <c r="N124" s="62"/>
    </row>
    <row r="125" spans="1:14" ht="18.75" x14ac:dyDescent="0.25">
      <c r="A125" s="64"/>
      <c r="B125" s="21"/>
      <c r="C125" s="21"/>
      <c r="D125" s="81"/>
      <c r="E125" s="62"/>
      <c r="F125" s="21"/>
      <c r="G125" s="62"/>
      <c r="H125" s="76"/>
      <c r="I125" s="21"/>
      <c r="J125" s="21"/>
      <c r="K125" s="81"/>
      <c r="L125" s="62"/>
      <c r="M125" s="21"/>
      <c r="N125" s="62"/>
    </row>
    <row r="126" spans="1:14" ht="18.75" x14ac:dyDescent="0.25">
      <c r="A126" s="64"/>
      <c r="B126" s="21"/>
      <c r="C126" s="21"/>
      <c r="D126" s="81"/>
      <c r="E126" s="62"/>
      <c r="F126" s="21"/>
      <c r="G126" s="62"/>
      <c r="H126" s="76"/>
      <c r="I126" s="21"/>
      <c r="J126" s="21"/>
      <c r="K126" s="81"/>
      <c r="L126" s="62"/>
      <c r="M126" s="21"/>
      <c r="N126" s="62"/>
    </row>
    <row r="127" spans="1:14" ht="18.75" x14ac:dyDescent="0.25">
      <c r="A127" s="64"/>
      <c r="B127" s="21"/>
      <c r="C127" s="21"/>
      <c r="D127" s="81"/>
      <c r="E127" s="62"/>
      <c r="F127" s="21"/>
      <c r="G127" s="62"/>
      <c r="H127" s="76"/>
      <c r="I127" s="21"/>
      <c r="J127" s="21"/>
      <c r="K127" s="81"/>
      <c r="L127" s="62"/>
      <c r="M127" s="21"/>
      <c r="N127" s="62"/>
    </row>
    <row r="128" spans="1:14" ht="18.75" x14ac:dyDescent="0.25">
      <c r="B128" s="21"/>
      <c r="C128" s="21"/>
      <c r="D128" s="81"/>
      <c r="E128" s="62"/>
      <c r="F128" s="21"/>
      <c r="G128" s="62"/>
      <c r="H128" s="76"/>
      <c r="I128" s="21"/>
      <c r="J128" s="21"/>
      <c r="K128" s="81"/>
      <c r="L128" s="62"/>
      <c r="M128" s="21"/>
      <c r="N128" s="62"/>
    </row>
    <row r="129" spans="1:14" ht="18.75" x14ac:dyDescent="0.25">
      <c r="A129" s="64"/>
      <c r="B129" s="21"/>
      <c r="C129" s="21"/>
      <c r="D129" s="81"/>
      <c r="E129" s="62"/>
      <c r="F129" s="21"/>
      <c r="G129" s="62"/>
      <c r="H129" s="76"/>
      <c r="I129" s="21"/>
      <c r="J129" s="21"/>
      <c r="K129" s="81"/>
      <c r="L129" s="62"/>
      <c r="M129" s="21"/>
      <c r="N129" s="62"/>
    </row>
    <row r="130" spans="1:14" ht="18.75" x14ac:dyDescent="0.25">
      <c r="A130" s="64"/>
      <c r="B130" s="21"/>
      <c r="C130" s="21"/>
      <c r="D130" s="81"/>
      <c r="E130" s="62"/>
      <c r="F130" s="21"/>
      <c r="G130" s="62"/>
      <c r="H130" s="76"/>
      <c r="I130" s="21"/>
      <c r="J130" s="21"/>
      <c r="K130" s="81"/>
      <c r="L130" s="62"/>
      <c r="M130" s="21"/>
      <c r="N130" s="62"/>
    </row>
    <row r="131" spans="1:14" ht="18.75" x14ac:dyDescent="0.25">
      <c r="A131" s="64"/>
      <c r="B131" s="21"/>
      <c r="C131" s="21"/>
      <c r="D131" s="81"/>
      <c r="E131" s="62"/>
      <c r="F131" s="21"/>
      <c r="G131" s="62"/>
      <c r="H131" s="76"/>
      <c r="I131" s="21"/>
      <c r="J131" s="21"/>
      <c r="K131" s="81"/>
      <c r="L131" s="62"/>
      <c r="M131" s="21"/>
      <c r="N131" s="62"/>
    </row>
    <row r="132" spans="1:14" ht="18.75" x14ac:dyDescent="0.25">
      <c r="A132" s="64"/>
      <c r="B132" s="21"/>
      <c r="C132" s="21"/>
      <c r="D132" s="81"/>
      <c r="E132" s="62"/>
      <c r="F132" s="21"/>
      <c r="G132" s="62"/>
      <c r="H132" s="76"/>
      <c r="I132" s="21"/>
      <c r="J132" s="21"/>
      <c r="K132" s="81"/>
      <c r="L132" s="62"/>
      <c r="M132" s="21"/>
      <c r="N132" s="62"/>
    </row>
    <row r="133" spans="1:14" ht="18.75" x14ac:dyDescent="0.25">
      <c r="A133" s="64"/>
      <c r="B133" s="21"/>
      <c r="C133" s="21"/>
      <c r="D133" s="81"/>
      <c r="E133" s="62"/>
      <c r="F133" s="21"/>
      <c r="G133" s="62"/>
      <c r="H133" s="76"/>
      <c r="I133" s="21"/>
      <c r="J133" s="21"/>
      <c r="K133" s="81"/>
      <c r="L133" s="62"/>
      <c r="M133" s="21"/>
      <c r="N133" s="62"/>
    </row>
    <row r="134" spans="1:14" ht="18.75" x14ac:dyDescent="0.25">
      <c r="A134" s="64"/>
      <c r="B134" s="21"/>
      <c r="C134" s="21"/>
      <c r="D134" s="81"/>
      <c r="E134" s="62"/>
      <c r="F134" s="21"/>
      <c r="G134" s="62"/>
      <c r="H134" s="76"/>
      <c r="I134" s="21"/>
      <c r="J134" s="21"/>
      <c r="K134" s="81"/>
      <c r="L134" s="62"/>
      <c r="M134" s="21"/>
      <c r="N134" s="62"/>
    </row>
    <row r="135" spans="1:14" ht="18.75" x14ac:dyDescent="0.25">
      <c r="A135" s="64"/>
      <c r="B135" s="21"/>
      <c r="C135" s="21"/>
      <c r="D135" s="81"/>
      <c r="E135" s="62"/>
      <c r="F135" s="21"/>
      <c r="G135" s="62"/>
      <c r="H135" s="76"/>
      <c r="I135" s="21"/>
      <c r="J135" s="21"/>
      <c r="K135" s="81"/>
      <c r="L135" s="62"/>
      <c r="M135" s="21"/>
      <c r="N135" s="62"/>
    </row>
    <row r="136" spans="1:14" ht="18.75" x14ac:dyDescent="0.25">
      <c r="A136" s="64"/>
      <c r="B136" s="21"/>
      <c r="C136" s="21"/>
      <c r="D136" s="81"/>
      <c r="E136" s="62"/>
      <c r="F136" s="21"/>
      <c r="G136" s="62"/>
      <c r="H136" s="76"/>
      <c r="I136" s="21"/>
      <c r="J136" s="21"/>
      <c r="K136" s="81"/>
      <c r="L136" s="62"/>
      <c r="M136" s="21"/>
      <c r="N136" s="62"/>
    </row>
    <row r="137" spans="1:14" ht="18.75" x14ac:dyDescent="0.25">
      <c r="A137" s="64"/>
      <c r="B137" s="21"/>
      <c r="C137" s="21"/>
      <c r="D137" s="81"/>
      <c r="E137" s="62"/>
      <c r="F137" s="21"/>
      <c r="G137" s="62"/>
      <c r="H137" s="76"/>
      <c r="I137" s="21"/>
      <c r="J137" s="21"/>
      <c r="K137" s="81"/>
      <c r="L137" s="62"/>
      <c r="M137" s="21"/>
      <c r="N137" s="62"/>
    </row>
    <row r="138" spans="1:14" ht="18.75" x14ac:dyDescent="0.25">
      <c r="A138" s="64"/>
      <c r="B138" s="21"/>
      <c r="C138" s="21"/>
      <c r="D138" s="81"/>
      <c r="E138" s="62"/>
      <c r="F138" s="21"/>
      <c r="G138" s="62"/>
      <c r="H138" s="76"/>
      <c r="I138" s="21"/>
      <c r="J138" s="21"/>
      <c r="K138" s="81"/>
      <c r="L138" s="62"/>
      <c r="M138" s="21"/>
      <c r="N138" s="62"/>
    </row>
    <row r="139" spans="1:14" ht="18.75" x14ac:dyDescent="0.25">
      <c r="A139" s="64"/>
      <c r="B139" s="21"/>
      <c r="C139" s="21"/>
      <c r="D139" s="81"/>
      <c r="E139" s="62"/>
      <c r="F139" s="21"/>
      <c r="G139" s="62"/>
      <c r="H139" s="76"/>
      <c r="I139" s="21"/>
      <c r="J139" s="21"/>
      <c r="K139" s="81"/>
      <c r="L139" s="62"/>
      <c r="M139" s="21"/>
      <c r="N139" s="62"/>
    </row>
    <row r="140" spans="1:14" ht="18.75" x14ac:dyDescent="0.25">
      <c r="A140" s="64"/>
      <c r="B140" s="21"/>
      <c r="C140" s="21"/>
      <c r="D140" s="81"/>
      <c r="E140" s="62"/>
      <c r="F140" s="21"/>
      <c r="G140" s="62"/>
      <c r="H140" s="76"/>
      <c r="I140" s="21"/>
      <c r="J140" s="21"/>
      <c r="K140" s="81"/>
      <c r="L140" s="62"/>
      <c r="M140" s="21"/>
      <c r="N140" s="62"/>
    </row>
    <row r="141" spans="1:14" ht="18.75" x14ac:dyDescent="0.25">
      <c r="A141" s="64"/>
      <c r="B141" s="21"/>
      <c r="C141" s="21"/>
      <c r="D141" s="81"/>
      <c r="E141" s="62"/>
      <c r="F141" s="21"/>
      <c r="G141" s="62"/>
      <c r="H141" s="76"/>
      <c r="I141" s="21"/>
      <c r="J141" s="21"/>
      <c r="K141" s="81"/>
      <c r="L141" s="62"/>
      <c r="M141" s="21"/>
      <c r="N141" s="62"/>
    </row>
    <row r="142" spans="1:14" ht="18.75" x14ac:dyDescent="0.25">
      <c r="A142" s="64"/>
      <c r="B142" s="21"/>
      <c r="C142" s="21"/>
      <c r="D142" s="81"/>
      <c r="E142" s="62"/>
      <c r="F142" s="21"/>
      <c r="G142" s="62"/>
      <c r="H142" s="76"/>
      <c r="I142" s="21"/>
      <c r="J142" s="21"/>
      <c r="K142" s="81"/>
      <c r="L142" s="62"/>
      <c r="M142" s="21"/>
      <c r="N142" s="62"/>
    </row>
    <row r="143" spans="1:14" ht="18.75" x14ac:dyDescent="0.25">
      <c r="A143" s="64"/>
      <c r="B143" s="21"/>
      <c r="C143" s="21"/>
      <c r="D143" s="81"/>
      <c r="E143" s="62"/>
      <c r="F143" s="21"/>
      <c r="G143" s="62"/>
      <c r="H143" s="76"/>
      <c r="I143" s="21"/>
      <c r="J143" s="21"/>
      <c r="K143" s="81"/>
      <c r="L143" s="62"/>
      <c r="M143" s="21"/>
      <c r="N143" s="62"/>
    </row>
    <row r="144" spans="1:14" ht="18.75" x14ac:dyDescent="0.25">
      <c r="A144" s="64"/>
      <c r="B144" s="21"/>
      <c r="C144" s="21"/>
      <c r="D144" s="81"/>
      <c r="E144" s="62"/>
      <c r="F144" s="21"/>
      <c r="G144" s="62"/>
      <c r="H144" s="76"/>
      <c r="I144" s="21"/>
      <c r="J144" s="21"/>
      <c r="K144" s="81"/>
      <c r="L144" s="62"/>
      <c r="M144" s="21"/>
      <c r="N144" s="62"/>
    </row>
    <row r="145" spans="1:14" ht="18.75" x14ac:dyDescent="0.25">
      <c r="A145" s="64"/>
      <c r="B145" s="21"/>
      <c r="C145" s="21"/>
      <c r="D145" s="81"/>
      <c r="E145" s="62"/>
      <c r="F145" s="21"/>
      <c r="G145" s="62"/>
      <c r="H145" s="76"/>
      <c r="I145" s="21"/>
      <c r="J145" s="21"/>
      <c r="K145" s="81"/>
      <c r="L145" s="62"/>
      <c r="M145" s="21"/>
      <c r="N145" s="62"/>
    </row>
    <row r="146" spans="1:14" ht="18.75" x14ac:dyDescent="0.25">
      <c r="A146" s="64"/>
      <c r="B146" s="21"/>
      <c r="C146" s="21"/>
      <c r="D146" s="81"/>
      <c r="E146" s="62"/>
      <c r="F146" s="21"/>
      <c r="G146" s="62"/>
      <c r="H146" s="76"/>
      <c r="I146" s="21"/>
      <c r="J146" s="21"/>
      <c r="K146" s="81"/>
      <c r="L146" s="62"/>
      <c r="M146" s="21"/>
      <c r="N146" s="62"/>
    </row>
    <row r="147" spans="1:14" ht="18.75" x14ac:dyDescent="0.25">
      <c r="A147" s="64"/>
      <c r="B147" s="21"/>
      <c r="C147" s="21"/>
      <c r="D147" s="81"/>
      <c r="E147" s="62"/>
      <c r="F147" s="21"/>
      <c r="G147" s="62"/>
      <c r="H147" s="76"/>
      <c r="I147" s="21"/>
      <c r="J147" s="21"/>
      <c r="K147" s="81"/>
      <c r="L147" s="62"/>
      <c r="M147" s="21"/>
      <c r="N147" s="62"/>
    </row>
    <row r="148" spans="1:14" ht="18.75" x14ac:dyDescent="0.25">
      <c r="A148" s="64"/>
      <c r="B148" s="21"/>
      <c r="C148" s="21"/>
      <c r="D148" s="81"/>
      <c r="E148" s="62"/>
      <c r="F148" s="21"/>
      <c r="G148" s="62"/>
      <c r="H148" s="76"/>
      <c r="I148" s="21"/>
      <c r="J148" s="21"/>
      <c r="K148" s="81"/>
      <c r="L148" s="62"/>
      <c r="M148" s="21"/>
      <c r="N148" s="62"/>
    </row>
    <row r="149" spans="1:14" ht="18.75" x14ac:dyDescent="0.25">
      <c r="A149" s="64"/>
      <c r="B149" s="21"/>
      <c r="C149" s="21"/>
      <c r="D149" s="81"/>
      <c r="E149" s="62"/>
      <c r="F149" s="21"/>
      <c r="G149" s="62"/>
      <c r="H149" s="76"/>
      <c r="I149" s="21"/>
      <c r="J149" s="21"/>
      <c r="K149" s="81"/>
      <c r="L149" s="62"/>
      <c r="M149" s="21"/>
      <c r="N149" s="62"/>
    </row>
    <row r="150" spans="1:14" ht="18.75" x14ac:dyDescent="0.25">
      <c r="A150" s="64"/>
      <c r="B150" s="21"/>
      <c r="C150" s="21"/>
      <c r="D150" s="81"/>
      <c r="E150" s="62"/>
      <c r="F150" s="21"/>
      <c r="G150" s="62"/>
      <c r="H150" s="76"/>
      <c r="I150" s="21"/>
      <c r="J150" s="21"/>
      <c r="K150" s="81"/>
      <c r="L150" s="62"/>
      <c r="M150" s="21"/>
      <c r="N150" s="62"/>
    </row>
    <row r="151" spans="1:14" ht="18.75" x14ac:dyDescent="0.25">
      <c r="A151" s="64"/>
      <c r="B151" s="21"/>
      <c r="C151" s="21"/>
      <c r="D151" s="81"/>
      <c r="E151" s="62"/>
      <c r="F151" s="21"/>
      <c r="G151" s="62"/>
      <c r="H151" s="76"/>
      <c r="I151" s="21"/>
      <c r="J151" s="21"/>
      <c r="K151" s="81"/>
      <c r="L151" s="62"/>
      <c r="M151" s="21"/>
      <c r="N151" s="62"/>
    </row>
    <row r="152" spans="1:14" ht="18.75" x14ac:dyDescent="0.25">
      <c r="A152" s="64"/>
      <c r="B152" s="21"/>
      <c r="C152" s="21"/>
      <c r="D152" s="81"/>
      <c r="E152" s="62"/>
      <c r="F152" s="21"/>
      <c r="G152" s="62"/>
      <c r="H152" s="76"/>
      <c r="I152" s="21"/>
      <c r="J152" s="21"/>
      <c r="K152" s="81"/>
      <c r="L152" s="62"/>
      <c r="M152" s="21"/>
      <c r="N152" s="62"/>
    </row>
    <row r="153" spans="1:14" ht="18.75" x14ac:dyDescent="0.25">
      <c r="A153" s="64"/>
      <c r="B153" s="21"/>
      <c r="C153" s="21"/>
      <c r="D153" s="81"/>
      <c r="E153" s="62"/>
      <c r="F153" s="21"/>
      <c r="G153" s="62"/>
      <c r="H153" s="76"/>
      <c r="I153" s="21"/>
      <c r="J153" s="21"/>
      <c r="K153" s="81"/>
      <c r="L153" s="62"/>
      <c r="M153" s="21"/>
      <c r="N153" s="62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A3:A4"/>
    <mergeCell ref="B2:G2"/>
    <mergeCell ref="B3:C3"/>
    <mergeCell ref="D3:D4"/>
    <mergeCell ref="E3:E4"/>
    <mergeCell ref="F3:F4"/>
    <mergeCell ref="G3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3</vt:i4>
      </vt:variant>
    </vt:vector>
  </HeadingPairs>
  <TitlesOfParts>
    <vt:vector size="25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5.1</vt:lpstr>
      <vt:lpstr>Раздел 5.2</vt:lpstr>
      <vt:lpstr>Раздел 5.3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</vt:lpstr>
      <vt:lpstr>'Раздел 1.1'!Область_печати</vt:lpstr>
      <vt:lpstr>'Раздел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Zal</cp:lastModifiedBy>
  <cp:lastPrinted>2016-11-25T03:13:58Z</cp:lastPrinted>
  <dcterms:created xsi:type="dcterms:W3CDTF">2013-11-25T08:04:18Z</dcterms:created>
  <dcterms:modified xsi:type="dcterms:W3CDTF">2018-11-28T10:38:24Z</dcterms:modified>
</cp:coreProperties>
</file>