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5576" windowHeight="7836" activeTab="2"/>
  </bookViews>
  <sheets>
    <sheet name="Титул" sheetId="1" r:id="rId1"/>
    <sheet name="Раздел 1" sheetId="2" r:id="rId2"/>
    <sheet name="Раздел 1.1" sheetId="3" r:id="rId3"/>
    <sheet name="Раздел 1.2" sheetId="4" r:id="rId4"/>
    <sheet name="Раздел 1.3" sheetId="5" r:id="rId5"/>
    <sheet name="Раздел 2" sheetId="6" r:id="rId6"/>
    <sheet name="Раздел 3" sheetId="7" r:id="rId7"/>
    <sheet name="Раздел 4" sheetId="8" r:id="rId8"/>
    <sheet name="Раздел 5" sheetId="9" r:id="rId9"/>
    <sheet name="Раздел 5.1" sheetId="10" r:id="rId10"/>
    <sheet name="Раздел 5.2" sheetId="11" r:id="rId11"/>
    <sheet name="Раздел 5.3" sheetId="12" r:id="rId12"/>
    <sheet name="Раздел 6" sheetId="13" r:id="rId13"/>
    <sheet name="Раздел 7" sheetId="14" r:id="rId14"/>
    <sheet name="Раздел 8.1" sheetId="15" r:id="rId15"/>
    <sheet name="Раздел 8.2" sheetId="16" r:id="rId16"/>
    <sheet name="Раздел 8.3" sheetId="17" r:id="rId17"/>
    <sheet name="Раздел 9" sheetId="18" r:id="rId18"/>
    <sheet name="Раздел 10.1" sheetId="19" r:id="rId19"/>
    <sheet name="Раздел 10.2" sheetId="20" r:id="rId20"/>
    <sheet name="Раздел 10.3" sheetId="21" r:id="rId21"/>
    <sheet name="Раздел 10.4" sheetId="22" r:id="rId22"/>
  </sheets>
  <externalReferences>
    <externalReference r:id="rId25"/>
  </externalReferences>
  <definedNames>
    <definedName name="_xlnm.Print_Area" localSheetId="2">'Раздел 1.1'!$A$1:$H$16</definedName>
    <definedName name="_xlnm.Print_Area" localSheetId="18">'Раздел 10.1'!$A$1:$L$12</definedName>
    <definedName name="_xlnm.Print_Area" localSheetId="19">'Раздел 10.2'!$A$1:$C$38</definedName>
  </definedNames>
  <calcPr fullCalcOnLoad="1"/>
</workbook>
</file>

<file path=xl/comments16.xml><?xml version="1.0" encoding="utf-8"?>
<comments xmlns="http://schemas.openxmlformats.org/spreadsheetml/2006/main">
  <authors>
    <author>Admin</author>
  </authors>
  <commentList>
    <comment ref="A1" authorId="0">
      <text>
        <r>
          <rPr>
            <sz val="8"/>
            <rFont val="Tahoma"/>
            <family val="2"/>
          </rPr>
          <t xml:space="preserve">Данный раздел содержит большое количество листов, поэтому перед отправкой документа на печать, обязательно укажите область печати </t>
        </r>
      </text>
    </comment>
  </commentList>
</comments>
</file>

<file path=xl/comments22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8"/>
            <rFont val="Tahoma"/>
            <family val="2"/>
          </rPr>
          <t>В данной таблице не указываются  сведения об аттестации для заключения эффективных контрактов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8"/>
            <rFont val="Tahoma"/>
            <family val="2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<sst xmlns="http://schemas.openxmlformats.org/spreadsheetml/2006/main" count="1833" uniqueCount="1219">
  <si>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</si>
  <si>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</si>
  <si>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</si>
  <si>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</si>
  <si>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</si>
  <si>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</si>
  <si>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</si>
  <si>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</si>
  <si>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</si>
  <si>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</si>
  <si>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</si>
  <si>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</si>
  <si>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</si>
  <si>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</si>
  <si>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</si>
  <si>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</si>
  <si>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</si>
  <si>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</si>
  <si>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</si>
  <si>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</si>
  <si>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</si>
  <si>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</si>
  <si>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</si>
  <si>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</si>
  <si>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</si>
  <si>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</si>
  <si>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</si>
  <si>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</si>
  <si>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</si>
  <si>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</si>
  <si>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</si>
  <si>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</si>
  <si>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</si>
  <si>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</si>
  <si>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</si>
  <si>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</si>
  <si>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</si>
  <si>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</si>
  <si>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</si>
  <si>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</si>
  <si>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</si>
  <si>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</si>
  <si>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</si>
  <si>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</si>
  <si>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</si>
  <si>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</si>
  <si>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</si>
  <si>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</si>
  <si>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</si>
  <si>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</si>
  <si>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</si>
  <si>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</si>
  <si>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</si>
  <si>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</si>
  <si>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</si>
  <si>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</si>
  <si>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</si>
  <si>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</si>
  <si>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</si>
  <si>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</si>
  <si>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</si>
  <si>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</si>
  <si>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</si>
  <si>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</si>
  <si>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</si>
  <si>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</si>
  <si>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</si>
  <si>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</si>
  <si>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</si>
  <si>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</si>
  <si>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</si>
  <si>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</si>
  <si>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</si>
  <si>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</si>
  <si>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</si>
  <si>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</si>
  <si>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</si>
  <si>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</si>
  <si>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indexed="8"/>
        <rFont val="Times New Roman"/>
        <family val="1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</si>
  <si>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</si>
  <si>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</si>
  <si>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</si>
  <si>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</si>
  <si>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</si>
  <si>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</si>
  <si>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</si>
  <si>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</si>
  <si>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</si>
  <si>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</si>
  <si>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</si>
  <si>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</si>
  <si>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</si>
  <si>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</si>
  <si>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</si>
  <si>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</si>
  <si>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</si>
  <si>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</si>
  <si>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</si>
  <si>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</si>
  <si>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</si>
  <si>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</si>
  <si>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</si>
  <si>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</si>
  <si>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</si>
  <si>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</si>
  <si>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</si>
  <si>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</si>
  <si>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</si>
  <si>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</si>
  <si>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</si>
  <si>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</si>
  <si>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</si>
  <si>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</si>
  <si>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</si>
  <si>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</si>
  <si>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</si>
  <si>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</si>
  <si>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</si>
  <si>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</si>
  <si>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</si>
  <si>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</si>
  <si>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</si>
  <si>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</si>
  <si>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</si>
  <si>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</si>
  <si>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Название меропрятия</t>
  </si>
  <si>
    <r>
      <t xml:space="preserve">Направленность мероприятия             </t>
    </r>
    <r>
      <rPr>
        <i/>
        <sz val="14"/>
        <color indexed="8"/>
        <rFont val="Times New Roman"/>
        <family val="1"/>
      </rPr>
      <t>(согласно Концепции муниципальной молодежной политики)</t>
    </r>
  </si>
  <si>
    <t>Количество участников мероприятия (чел.)</t>
  </si>
  <si>
    <t>Возрастная характеристика участников мероприятия</t>
  </si>
  <si>
    <t>5.2. Мероприятия по месту жительства</t>
  </si>
  <si>
    <t>Наименование мероприятия</t>
  </si>
  <si>
    <r>
      <rPr>
        <b/>
        <sz val="14"/>
        <color indexed="8"/>
        <rFont val="Times New Roman"/>
        <family val="1"/>
      </rPr>
      <t xml:space="preserve">Направленность мероприятий </t>
    </r>
    <r>
      <rPr>
        <i/>
        <sz val="14"/>
        <color indexed="8"/>
        <rFont val="Times New Roman"/>
        <family val="1"/>
      </rPr>
      <t>(согласно Концепции муниципальной молодежной политики)</t>
    </r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</si>
  <si>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</si>
  <si>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</si>
  <si>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</si>
  <si>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</si>
  <si>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</si>
  <si>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</si>
  <si>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</si>
  <si>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</si>
  <si>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</si>
  <si>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</si>
  <si>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</si>
  <si>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</si>
  <si>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</si>
  <si>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</si>
  <si>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</si>
  <si>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</si>
  <si>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</si>
  <si>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</si>
  <si>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</si>
  <si>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</si>
  <si>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indexed="8"/>
        <rFont val="Calibri"/>
        <family val="2"/>
      </rPr>
      <t>∙</t>
    </r>
    <r>
      <rPr>
        <sz val="14"/>
        <color indexed="8"/>
        <rFont val="Times New Roman"/>
        <family val="1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</si>
  <si>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</si>
  <si>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indexed="8"/>
        <rFont val="Calibri"/>
        <family val="2"/>
      </rPr>
      <t>∙</t>
    </r>
    <r>
      <rPr>
        <sz val="14"/>
        <color indexed="8"/>
        <rFont val="Times New Roman"/>
        <family val="1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</si>
  <si>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</si>
  <si>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</si>
  <si>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</si>
  <si>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</si>
  <si>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</si>
  <si>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</si>
  <si>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</si>
  <si>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</si>
  <si>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</si>
  <si>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</si>
  <si>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</si>
  <si>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</si>
  <si>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</si>
  <si>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</si>
  <si>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</si>
  <si>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</si>
  <si>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</si>
  <si>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</si>
  <si>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</si>
  <si>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</si>
  <si>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</si>
  <si>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</si>
  <si>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</si>
  <si>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</si>
  <si>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</si>
  <si>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</si>
  <si>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</si>
  <si>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</si>
  <si>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</si>
  <si>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</si>
  <si>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</si>
  <si>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</si>
  <si>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</si>
  <si>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</si>
  <si>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</si>
  <si>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</si>
  <si>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</si>
  <si>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</si>
  <si>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</si>
  <si>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</si>
  <si>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</si>
  <si>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высшее, из них: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</si>
  <si>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</si>
  <si>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</si>
  <si>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</si>
  <si>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</si>
  <si>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</si>
  <si>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</si>
  <si>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</si>
  <si>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</si>
  <si>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</si>
  <si>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</si>
  <si>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</si>
  <si>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</si>
  <si>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</si>
  <si>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</si>
  <si>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</si>
  <si>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</si>
  <si>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</si>
  <si>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</si>
  <si>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</si>
  <si>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</si>
  <si>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</si>
  <si>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</si>
  <si>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</si>
  <si>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</si>
  <si>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</si>
  <si>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5.3. Участие в организации мероприятий других уровней (международный, Всероссийский, региональный, областной)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</si>
  <si>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</si>
  <si>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</si>
  <si>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</si>
  <si>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</si>
  <si>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</si>
  <si>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</si>
  <si>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r>
      <rPr>
        <sz val="14"/>
        <color indexed="8"/>
        <rFont val="Calibri"/>
        <family val="2"/>
      </rPr>
      <t>∙</t>
    </r>
    <r>
      <rPr>
        <sz val="14"/>
        <color indexed="8"/>
        <rFont val="Times New Roman"/>
        <family val="1"/>
      </rPr>
      <t xml:space="preserve"> условно осужденные; </t>
    </r>
  </si>
  <si>
    <t>По месту жительства</t>
  </si>
  <si>
    <t>1. ОБЩИЕ СВЕДЕНИЯ</t>
  </si>
  <si>
    <t>Учредитель</t>
  </si>
  <si>
    <t xml:space="preserve">Количество </t>
  </si>
  <si>
    <t xml:space="preserve">Сроки проведения </t>
  </si>
  <si>
    <t>Количество участников</t>
  </si>
  <si>
    <t>Цель мероприятия</t>
  </si>
  <si>
    <t>Направление деятельности, Наименование мероприятия</t>
  </si>
  <si>
    <t>ИТОГО</t>
  </si>
  <si>
    <t>Направленные на пропаганду здорового образа жизни</t>
  </si>
  <si>
    <t>По поддержке молодежного творчества</t>
  </si>
  <si>
    <t>По поддержке работающей молодежи</t>
  </si>
  <si>
    <t>Направленные на занятость молодежи</t>
  </si>
  <si>
    <t>По туризму</t>
  </si>
  <si>
    <t>По инновационному направлению</t>
  </si>
  <si>
    <t>По поддежке молодой семьи</t>
  </si>
  <si>
    <t>Направленные на профилактику ассоциальных явлений (для подростков и молодежи)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</si>
  <si>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</si>
  <si>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</si>
  <si>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</si>
  <si>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</si>
  <si>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</si>
  <si>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</si>
  <si>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</si>
  <si>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</si>
  <si>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</si>
  <si>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</si>
  <si>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 val="single"/>
        <sz val="14"/>
        <color indexed="8"/>
        <rFont val="Times New Roman"/>
        <family val="1"/>
      </rPr>
      <t>д.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м.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г.</t>
    </r>
    <r>
      <rPr>
        <b/>
        <sz val="14"/>
        <color indexed="8"/>
        <rFont val="Times New Roman"/>
        <family val="1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</si>
  <si>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</si>
  <si>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</si>
  <si>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</si>
  <si>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</si>
  <si>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</si>
  <si>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</si>
  <si>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</si>
  <si>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</si>
  <si>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</si>
  <si>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</si>
  <si>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>5.1 ГОРОДСКИЕ МЕРОПРИЯТИЯ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</si>
  <si>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</si>
  <si>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</si>
  <si>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</si>
  <si>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</si>
  <si>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</si>
  <si>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</si>
  <si>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</si>
  <si>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</si>
  <si>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</si>
  <si>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</si>
  <si>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</si>
  <si>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</si>
  <si>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</si>
  <si>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</si>
  <si>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</si>
  <si>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</si>
  <si>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Место  проведения</t>
  </si>
  <si>
    <t>Студия мультипликации "Хрустальная сова"</t>
  </si>
  <si>
    <t>ФГБОУВО "Российская академия народного хозяйства и государственной службы при Президенте Российской Федерации"</t>
  </si>
  <si>
    <t>Тренинговая компания PRO FITNESS</t>
  </si>
  <si>
    <t>Киселевская городская физкультурноспортивная общественная организация "Vovinam Вьет Во Дао" Вовинам Интеграл"</t>
  </si>
  <si>
    <t xml:space="preserve">INTEGRAL VOVINAM WRLD FEDERATION </t>
  </si>
  <si>
    <t>INTEGRAL VOVINAM WRLD FEDERATION  FEDERATION MONDIALE DE VOVINAM INTEGRAL</t>
  </si>
  <si>
    <t>Интерактивная программа "Зимние забавы"</t>
  </si>
  <si>
    <t>МБУ ЦМД "Левобережье",                         ОО "ДМ "Маяк", ул. Русская, 1а</t>
  </si>
  <si>
    <t>Организация и проведение праздничной
 программы «Рождество»</t>
  </si>
  <si>
    <t>ДК "Звезда</t>
  </si>
  <si>
    <t>Рождественский уличный праздник "А у нас во дворе"</t>
  </si>
  <si>
    <t>Дворовая площадка ул. Энгельса, 17</t>
  </si>
  <si>
    <t>Рождественский праздник «Пришла Коляда»</t>
  </si>
  <si>
    <t>Онлайн-викторина</t>
  </si>
  <si>
    <t xml:space="preserve">http://vk.com/mc_sputnik </t>
  </si>
  <si>
    <t>Интернет акция «Спасибо», посвященная Международному Дню Спасибо</t>
  </si>
  <si>
    <t>Соц. сети</t>
  </si>
  <si>
    <t xml:space="preserve">Открытый урок для детей и родителей «Совушка» </t>
  </si>
  <si>
    <t>Мастер-класс «Рождественский ангел»</t>
  </si>
  <si>
    <t xml:space="preserve">«Рисование с натуры» </t>
  </si>
  <si>
    <t>Организация и открытие выставки "Зимняя фантазия"</t>
  </si>
  <si>
    <t xml:space="preserve">МБУ ЦМД "Левобережье",                          ОО "Факел", ул.Ветлужская, 28 а
</t>
  </si>
  <si>
    <t>Соревнования по футболу на снегу среди дворовых команд</t>
  </si>
  <si>
    <t>Дворовые площадки микрорайона</t>
  </si>
  <si>
    <t>Интерактивное занятие «Профилактика табакокурения»</t>
  </si>
  <si>
    <t>16-19 января</t>
  </si>
  <si>
    <t>Открытый урок для детей и родителей «Новогодняя ночь»</t>
  </si>
  <si>
    <t>Акция «Давай обнимемся!», посвященная Дню объятий</t>
  </si>
  <si>
    <t>м-н "Правые Чёмы"</t>
  </si>
  <si>
    <t>Викторина "Татьянин день"</t>
  </si>
  <si>
    <t>МБОУ СОШ № 80</t>
  </si>
  <si>
    <t>Мастер-класс по работе с акварелью «Сосновый лес»</t>
  </si>
  <si>
    <t>Практическое занятие по росписи тарелок</t>
  </si>
  <si>
    <t>"Поэт, музыкант и актёр" (вечер памяти В. Высоцкого)</t>
  </si>
  <si>
    <t xml:space="preserve">МБУК ДК «Приморский», 
ул. Молодости, 15
</t>
  </si>
  <si>
    <t>Творческий вечер авторской песни</t>
  </si>
  <si>
    <t>МБУ ЦМД "Левобережье", ОО "Спутник", ул. Варшавская, 12</t>
  </si>
  <si>
    <t>Мастер-класс «Лепка из пластики»</t>
  </si>
  <si>
    <t>Юный чемпион клуба</t>
  </si>
  <si>
    <t>Мастер-класс по работе с маслеными красками</t>
  </si>
  <si>
    <t>Открытый урок для детей и родителей «Снегири»</t>
  </si>
  <si>
    <t>Социально-значимая акция                         "Посылка солдату"</t>
  </si>
  <si>
    <t>1 - 22 февраля</t>
  </si>
  <si>
    <t>Акция «РАКу - нет!», посвященная Всемирному Дню борьбы против рака.</t>
  </si>
  <si>
    <t>Открытый урок для детей и родителей «Падал прошлогодний снег»</t>
  </si>
  <si>
    <t>Лекция по изобразительному искусству «Абстракционизм: новый виток или спад в развитии искусства?»</t>
  </si>
  <si>
    <t>Танцевальная программа "Я люблю танцевать!"</t>
  </si>
  <si>
    <t>Фитнес-марафон</t>
  </si>
  <si>
    <t>Мастер-класс по композиции «Городской пейзаж»</t>
  </si>
  <si>
    <t>Открытый урок для детей и родителей о стадиях развития детского рисунка</t>
  </si>
  <si>
    <t>Мастер-класс «Необычные открытки»</t>
  </si>
  <si>
    <t>Интерактивное занятие «Семейная профилактика зависимого поведения»</t>
  </si>
  <si>
    <t>Конкурсно-игровая программа "Молодецкие игры"</t>
  </si>
  <si>
    <t>Дворовая площадка ул.Варшавская, 12</t>
  </si>
  <si>
    <t>Открытое занятие по живописи для малышей</t>
  </si>
  <si>
    <t>Лекция об уличном искусстве и просмотр фильма «Выход через сувенирную лавку»</t>
  </si>
  <si>
    <t>Я любля танцевать</t>
  </si>
  <si>
    <t>ДМ "Маяк"</t>
  </si>
  <si>
    <t>Кинолекторий "Профилактика злоупотреблений ПАВ</t>
  </si>
  <si>
    <t>Ресурсный центр, ул. Новоморская, 12</t>
  </si>
  <si>
    <t>Практикум по работе с графическими материалами</t>
  </si>
  <si>
    <t>Акция «От сердца к сердцу»</t>
  </si>
  <si>
    <t>МБУ ДМ "Маяк", ул. Русская 1а</t>
  </si>
  <si>
    <t>Организация и проведение праздничной
 программы «Широкая Масленица»</t>
  </si>
  <si>
    <t xml:space="preserve"> МБОУ Школа - интернат № 152</t>
  </si>
  <si>
    <t>Мастер-класс по графике «Маки»</t>
  </si>
  <si>
    <t>Открытый урок для детей дошкольного возраста и родителей «Рисуем пальчиками»</t>
  </si>
  <si>
    <t>Праздничный концерт "Вокруг света за 9 лет", посвящённый дню рождения ЦМД "Левобережье"</t>
  </si>
  <si>
    <t>МБУК ДК "Приморский,                                    ул. Молодости, 15</t>
  </si>
  <si>
    <t>Ролевая игра «Да! Выбо.ru!», приуроченная к Всероссийскому Дню молодого избирателя</t>
  </si>
  <si>
    <t xml:space="preserve">Организация и проведение праздничной
 интерактивной программы «Масленица», </t>
  </si>
  <si>
    <t>Православный храм  (мкр Правые Чёмы)</t>
  </si>
  <si>
    <t>Уличный праздник "Широкая масленица"</t>
  </si>
  <si>
    <t>Площадка у МБУ ЦМД "Левобережье", ул. Энгельса, 17</t>
  </si>
  <si>
    <t>"Масленица"</t>
  </si>
  <si>
    <t>Дворовая площадка ул. Ветлужская, 28а</t>
  </si>
  <si>
    <t>Открытие выставки "Наши любимые защитники" изостудии "Масленица"</t>
  </si>
  <si>
    <t xml:space="preserve">МБУ ЦМД "Левобережье", ОО "Факел",
ул.Ветлужская, 28 а
</t>
  </si>
  <si>
    <t>Онлайн-викторина, посвящённая 23 февраля</t>
  </si>
  <si>
    <t>Интеллектуальная игра "Выборы. Гражданская позиция"</t>
  </si>
  <si>
    <t>Мастер-класс «Подарок к 23 февраля своими руками»</t>
  </si>
  <si>
    <t>"Эстафета поколений"</t>
  </si>
  <si>
    <t>Кинопоказ</t>
  </si>
  <si>
    <t>Открытое занятие для детей и родителей «Подарок к Дню Защитника Отечества»</t>
  </si>
  <si>
    <t>"Масленица - 2018"</t>
  </si>
  <si>
    <t>г.Новосибирск, НГУ</t>
  </si>
  <si>
    <t>"Аты-баты , шли солдаты"</t>
  </si>
  <si>
    <t>малый зал ДУ СО РАН</t>
  </si>
  <si>
    <t>Мастер-класс по созданию русской куклы</t>
  </si>
  <si>
    <t>Мастер-класс по созданию японской куклы</t>
  </si>
  <si>
    <t>Выставка творческих работ ко Всемирному дню кошек</t>
  </si>
  <si>
    <t>Концертная программа "Очи черные"</t>
  </si>
  <si>
    <t>ДК "40 лет ВЛКСМ</t>
  </si>
  <si>
    <t>Концерт, посвящённый 8 марта</t>
  </si>
  <si>
    <t>МБОУ СОШ № 119</t>
  </si>
  <si>
    <t>"Она лицом с Мадонной схожа…" - праздничная программа, посвящённая 8 марта</t>
  </si>
  <si>
    <t>МБУК ДК "Приморский", ул. Молодости, 15</t>
  </si>
  <si>
    <t>Мастер-класс "Подарок на 8 марта"</t>
  </si>
  <si>
    <t>"Навстречу весне" - праздничная встреча членов ОО "Дети войны"</t>
  </si>
  <si>
    <t>Онлайн-викторина ко Дню 8 марта</t>
  </si>
  <si>
    <t>МБОУ СОШ № 121</t>
  </si>
  <si>
    <t>Акция, посвящённая Дню поэзии</t>
  </si>
  <si>
    <t>Музыкальный вечер поэзии и театра</t>
  </si>
  <si>
    <t>В рамках межведомственной операции «Семья» - лекция для девушек о сохранении здоровья и половой неприкосновенности</t>
  </si>
  <si>
    <t>Киберспорт</t>
  </si>
  <si>
    <t>«Весенние голоса», в рамках Выборов 2018</t>
  </si>
  <si>
    <t>Акция «Счастье», посвященная Международному дню счастья</t>
  </si>
  <si>
    <t>Трудовой десант</t>
  </si>
  <si>
    <t>Дворовая территория по ул.Молодости, 54</t>
  </si>
  <si>
    <t>Игровая программа «А ну-ка, девочки, а ну-ка мальчики»</t>
  </si>
  <si>
    <t>Организация и проведение мероприятия 
концертная программа «Духовные стихи»</t>
  </si>
  <si>
    <t>Интерактивная программа "Вечер духовной музыки"</t>
  </si>
  <si>
    <r>
      <t xml:space="preserve">Фотокросс </t>
    </r>
    <r>
      <rPr>
        <sz val="12"/>
        <color indexed="8"/>
        <rFont val="Times New Roman"/>
        <family val="1"/>
      </rPr>
      <t>«Тонус в фокусе»</t>
    </r>
  </si>
  <si>
    <t>Экологическая акция «Живая Земля», посвященная Дню Земли</t>
  </si>
  <si>
    <t>Интерактивное занятие "Экстремизм и патриотизм"</t>
  </si>
  <si>
    <t>Молодёжная патриотическая акция "Помнишь  Победу - напиши Деду!"</t>
  </si>
  <si>
    <t>1-30 апреля</t>
  </si>
  <si>
    <t>Музыкальный батл</t>
  </si>
  <si>
    <t>Конкурсно-игровая программа "Первоапрельский каламбур"</t>
  </si>
  <si>
    <t>Открытие выставки молодых художников</t>
  </si>
  <si>
    <t>Фотоконкурс "Моя утренняя зарядка", посвящённый Всемирному Дню здоровья</t>
  </si>
  <si>
    <t>МБУ ЦМД "Левобережье", ул. Энгельса, 17</t>
  </si>
  <si>
    <t>Акция «Экология здоровья», посвященная Всемирному дню здоровья</t>
  </si>
  <si>
    <t>Советский район</t>
  </si>
  <si>
    <t>Выставка 2D-моделирования</t>
  </si>
  <si>
    <t>Мастер-класс по изготовлению бутоньерки с георгиевской ленточкой</t>
  </si>
  <si>
    <t>Открытое первенство ЦМД "Левобережье" по быстрым шахматам</t>
  </si>
  <si>
    <t>Организация и открытие выставки "Нарисуй мне небо" ко Дню Космонавтики</t>
  </si>
  <si>
    <t>Интеллектуальная беседа для подростков и молодёжи "Практикум по этикету"</t>
  </si>
  <si>
    <t>Квэст, посвящённый Дню космонавтики</t>
  </si>
  <si>
    <t>Викторина на День космонавтики</t>
  </si>
  <si>
    <t>"Наш космос" - флэшмоб у завода НЗК</t>
  </si>
  <si>
    <t>Территория у Новосибирского завода конденсаторов</t>
  </si>
  <si>
    <t>Встреча с ликвидатором последствий аварии на Чернобыльской АЭС</t>
  </si>
  <si>
    <t>Открытие выставки «Лоскутное мастерство», молодых людей с ОВЗ</t>
  </si>
  <si>
    <t xml:space="preserve">13.04.17
</t>
  </si>
  <si>
    <t>Музей Советского района, ул. Новоморская 12 а</t>
  </si>
  <si>
    <t>II открытый мечевой турнир Клуба исторического фехтования «Уроборос»</t>
  </si>
  <si>
    <t>14-15 апреля</t>
  </si>
  <si>
    <t>Фитнес-марафон "Сделай тело"</t>
  </si>
  <si>
    <t>Добровольческая акция "Чистый апрель"</t>
  </si>
  <si>
    <t>Профориентационная беседа с молодёжью группы риска "Профориентация рабочих профессий"</t>
  </si>
  <si>
    <t>Интерактивная программа «Юрьева Ночь», приуроченная к Международному дню полета человека в космос</t>
  </si>
  <si>
    <t>"Алея Памяти", м-н "Правые Чёмы"</t>
  </si>
  <si>
    <t>"Наша Общая Победа"</t>
  </si>
  <si>
    <t>МБУК ДК "Звезда"</t>
  </si>
  <si>
    <t>Гигант-фест</t>
  </si>
  <si>
    <t>ТЦ "Гигант"</t>
  </si>
  <si>
    <t>Интерактивное занятие "Ранняя беременность. Последствия аборта"</t>
  </si>
  <si>
    <t>Открытый шахматный турнир "Весна 2018"</t>
  </si>
  <si>
    <t>Музыкально-танцевальный джем</t>
  </si>
  <si>
    <t>Праздничная программа, посвященная 1 мая</t>
  </si>
  <si>
    <t>МБУК ДК "Академия"</t>
  </si>
  <si>
    <t>Акция «Подарок ветерану»</t>
  </si>
  <si>
    <t>01.05.18- 09.05.18</t>
  </si>
  <si>
    <t>Открытие выставки «Без войны», посвященной Дню Победы</t>
  </si>
  <si>
    <t>Мастер-класс по украшению георгиевской ленты в технике "канзаши"</t>
  </si>
  <si>
    <t>Тренировка Вовинам Вьет Во Дао</t>
  </si>
  <si>
    <t>Концертная программа, посвященная Деню Победы</t>
  </si>
  <si>
    <t>МБУК ДК "40 лет ВЛКСМ"</t>
  </si>
  <si>
    <t>Онлайн-викторина, посвящённая Дню Победы</t>
  </si>
  <si>
    <t>Всероссийская акция "Свеча памяти"</t>
  </si>
  <si>
    <t>Аллея памяти                                         (микрорайон "Правые Чёмы")</t>
  </si>
  <si>
    <t>Праздничная музыкальная программа "Песни Победного мая", посвящённая 73-ей годовщине Победы в ВОВ</t>
  </si>
  <si>
    <t>"Арбат" на ОбьГЭСе</t>
  </si>
  <si>
    <t xml:space="preserve">Площадка перед  МЦ "Факел",
ул.Ветлужская, 28 а
</t>
  </si>
  <si>
    <t>"День спорта - зарядка для всех" - семейная эстафета</t>
  </si>
  <si>
    <t>Спортивная площадка МБОУ СОШ № 165</t>
  </si>
  <si>
    <t>Развлекательная программа для молодёжи с ОВЗ (СМО ВОИ) "Путешествие в лето"</t>
  </si>
  <si>
    <t>Кинопросмотр «Чернобыль», приуроченный Международному дню памяти о чернобыльской катастрофе</t>
  </si>
  <si>
    <t>"Весёлая семейка" - соревнования для молодых семей</t>
  </si>
  <si>
    <t>Спортивная площадка МБОУ СОШ № 80</t>
  </si>
  <si>
    <t>Праздничная программа "На большом воздушном шаре"</t>
  </si>
  <si>
    <t>МБУ "ДМ "Юность"</t>
  </si>
  <si>
    <t>Экологическая акция "Зелёная белка" по сбору макулатуры и ТБО</t>
  </si>
  <si>
    <t>Микрорайон ОбьГЭС</t>
  </si>
  <si>
    <t>Квэст по страницам истории Советского района совместно с МУК ПКиО "У моря Обского" - "#60Советскомурайону"</t>
  </si>
  <si>
    <t>МАУК ПКиО "Уморя Обского", ул. Софийская, 15</t>
  </si>
  <si>
    <t>Организация и проведение праздничной
 интерактивной программы «Зеленые
 святки», школа – интернат № 152</t>
  </si>
  <si>
    <t>МБОУ Школа - интернат № 152</t>
  </si>
  <si>
    <t xml:space="preserve">Организация и проведение праздничной
 интерактивной программы «Троица», </t>
  </si>
  <si>
    <t>Храм (мкр "Правые Чёмы")</t>
  </si>
  <si>
    <t>6 Турнир по ИФ КРИ Солнечный</t>
  </si>
  <si>
    <t>ул. Демакова, 17/1</t>
  </si>
  <si>
    <t>Выставка ретрорадиотехники</t>
  </si>
  <si>
    <t>Танцевальный праздник</t>
  </si>
  <si>
    <t>Конкурстно-игровая программа "День защиты детей"</t>
  </si>
  <si>
    <t>Дворовый праздник "День мыльных пузырей", посвящённый Дню защиты детей</t>
  </si>
  <si>
    <t>Дворовая площадка перед МБУ ЦМД "Левобережье", ул. Энгельса, 17</t>
  </si>
  <si>
    <t>"Радость детства"</t>
  </si>
  <si>
    <t>ТРЦ "Эдем"</t>
  </si>
  <si>
    <t>Практикум по росписи хной</t>
  </si>
  <si>
    <t>Творческий вечер, посвящённый А. С. Пушкину</t>
  </si>
  <si>
    <t>Интерактивная программа «Туристическая полоса препятствий»</t>
  </si>
  <si>
    <t>Квест «Ура! Каникулы!»</t>
  </si>
  <si>
    <t>Открытое первенство по шахматам "Лето 2018"</t>
  </si>
  <si>
    <t>Интерактивно-игровая программа "Городовичок и его друзья" (театрализованное представление, игры, квэст, мастер-класс)</t>
  </si>
  <si>
    <t>Праздничная конкурсно-игровая программа "Калейдоскоп улыбок"</t>
  </si>
  <si>
    <t>Патриотическая акция "Россия - Родина моя!", посвящённая Дню независимости России"</t>
  </si>
  <si>
    <t>"Морская прогулка" - викторина для молодёжи с ОВЗ</t>
  </si>
  <si>
    <t>Юбилей института Катализа им. Г.К.Борескова СО РАН</t>
  </si>
  <si>
    <t>пр. Академика Лаврентьева, 5</t>
  </si>
  <si>
    <t>Турнир по настольному теннису</t>
  </si>
  <si>
    <t>Соревнования по мини-футболу среди дворовых команд</t>
  </si>
  <si>
    <t>Йога - открытое занятие</t>
  </si>
  <si>
    <t>Квартирник (песни военных лет)</t>
  </si>
  <si>
    <t>Аллея памяти, микрорайон "Правые Чёмы"</t>
  </si>
  <si>
    <t>Персональная выставка художественных работ Гутяр Надежды Сергеевны</t>
  </si>
  <si>
    <t xml:space="preserve">МБУ ЦМД "Левобережье", ОО "Факел"
ул.Ветлужская, 28 а
</t>
  </si>
  <si>
    <t>Праздник «Ивана-Купалы»</t>
  </si>
  <si>
    <t>Фестиваль "AQUA vs MUSICA"</t>
  </si>
  <si>
    <t>Выставка художественных работ воспитанников с ОВЗ</t>
  </si>
  <si>
    <t>Фестиваль народного творчества</t>
  </si>
  <si>
    <t xml:space="preserve">Просмотр фильма "Профессия аниматор". 
В. Хитрук»
</t>
  </si>
  <si>
    <t>Поездка на Международный фестиваль грузового транспорта TRUKFEST</t>
  </si>
  <si>
    <t>Новосибирск, Станционная, 104 Новосибирский Экспоцентр</t>
  </si>
  <si>
    <t>«Вот эта улица, вот этот дом!», уличный праздник в рамках районного Дня Соседей</t>
  </si>
  <si>
    <t>Дворовая площадка ул. Ветлужская, 8, 10, 12, 14</t>
  </si>
  <si>
    <t>«День Соседей», уличный праздник</t>
  </si>
  <si>
    <t>Детская площадка по ул. Динамовцев, 16</t>
  </si>
  <si>
    <t>Посещение выставки «Город больших возможностей»</t>
  </si>
  <si>
    <t>ТРЦ «Галерея Новосибирск»Гоголя 13</t>
  </si>
  <si>
    <t>«День знакомств» для воспитанников с ОВЗ</t>
  </si>
  <si>
    <t>Просмотр мультфильмов</t>
  </si>
  <si>
    <t xml:space="preserve">МБУ ЦМД "Левобережье",                                  ОО "Спутник", ул.Варшавская, 12
</t>
  </si>
  <si>
    <t>Праздничная программа "День соседей"</t>
  </si>
  <si>
    <t>Варшавская 12, территория "Золотая рыбка"</t>
  </si>
  <si>
    <r>
      <t xml:space="preserve">«Скоро в школу» совместно с </t>
    </r>
    <r>
      <rPr>
        <sz val="12"/>
        <color indexed="63"/>
        <rFont val="Times New Roman"/>
        <family val="1"/>
      </rPr>
      <t>Комплексным центром социального обслуживания населения Советского района</t>
    </r>
  </si>
  <si>
    <t xml:space="preserve">МБУ ЦМД «Левобережье», ОО "Факел",
ул.Ветлужская, 28 а
</t>
  </si>
  <si>
    <t>Кинопросмотр «Кино о кино», посвященный Дню российского кино</t>
  </si>
  <si>
    <t xml:space="preserve">МБУ ЦМД «Левобережье»,                                    ОО «ДМ «Маяк», ул. Русская, 1а
</t>
  </si>
  <si>
    <t>Ярмарка молодежного и детского досуга «#ЯрчеЛето2018»</t>
  </si>
  <si>
    <t>Дни открытых дверей                                 ОО "МЦ "Факел"</t>
  </si>
  <si>
    <t>01.09.2018-10.09.2018</t>
  </si>
  <si>
    <t xml:space="preserve">МБУ ЦМД «Левобережье»,
ул.Ветлужская, 28 а
</t>
  </si>
  <si>
    <t>Видеоколлаж "1 сентября"</t>
  </si>
  <si>
    <t xml:space="preserve">http://vk.com/mc_sputnik  </t>
  </si>
  <si>
    <t>Пилотный Выпуск школьных Новостей</t>
  </si>
  <si>
    <t>1 - 10 сентября</t>
  </si>
  <si>
    <t>Тренинг для старшекласников МБОУ СОШ №112 "Избирательный процесс", посвящённый выборам губернатора НСО</t>
  </si>
  <si>
    <t>УИК 1942, ул. Новоморская, 12</t>
  </si>
  <si>
    <t>Акция «Забота о  жизни на Земле», 
посвященная Международному дню
 охраны озонового слоя</t>
  </si>
  <si>
    <t>М-н «Правые Чёмы», Советский район</t>
  </si>
  <si>
    <t>Выставка – конкурс «Золотая осень»</t>
  </si>
  <si>
    <t>Интерактивная игра «Жизнь с зависимостью» - профилактика употребления ПАВ</t>
  </si>
  <si>
    <t xml:space="preserve">МБОУ СОШ № 121
ул. Тружеников,10
</t>
  </si>
  <si>
    <t>Видеоколлаж "Бородинское сражение"</t>
  </si>
  <si>
    <t>15-16 сентября</t>
  </si>
  <si>
    <t>Игровая программа                                  "Осенний переполох"</t>
  </si>
  <si>
    <t>Мастер-класс «Живопись маслом» молодежь ОВЗ</t>
  </si>
  <si>
    <t>Час памяти трагедии в Беслане "Помнить, чтобы жизнь продолжалась"</t>
  </si>
  <si>
    <t>МБОУ СОШ № 112</t>
  </si>
  <si>
    <t>Празднично-игровая программа «Золотая осень»</t>
  </si>
  <si>
    <t>Соревнования по дворовому футболу среди любителей.</t>
  </si>
  <si>
    <t>Территория микрорайона, хоккейная коробка по адресу ул. Смоленкая, 3.</t>
  </si>
  <si>
    <t>Праздничная программа «День Шлюза»</t>
  </si>
  <si>
    <t xml:space="preserve">МБУ ЦМД «Левобережье»,                        ОО «ДМ «Маяк», ул. Русская, 1а
</t>
  </si>
  <si>
    <t>Интелектуальная игра КВИЗ «От буквы к букве»</t>
  </si>
  <si>
    <t xml:space="preserve">МБОУ СОШ № 119
ул. Тружеников,16а,
</t>
  </si>
  <si>
    <t>Акция «Наши сердца», посвященная Всемирному дню сердца</t>
  </si>
  <si>
    <t>Праздничная программа, посвященная Дню пожилых людей «Золотая пора»</t>
  </si>
  <si>
    <t>«Шлюз танцует и поёт - Всех на праздник к нам зовёт»</t>
  </si>
  <si>
    <t>Открытие детской площадки во дворе ТСЖ "Обское-1"</t>
  </si>
  <si>
    <t>ул. Молодости, 30</t>
  </si>
  <si>
    <t>Открытие детской и спортивной площадки во дворе ТСЖ «Обское 1»</t>
  </si>
  <si>
    <t>Фотовыставка «Широка страна моя родная»</t>
  </si>
  <si>
    <t xml:space="preserve">сеть интернет </t>
  </si>
  <si>
    <t>Фотоконкурс «Мирный день моей планеты», посвященный Международному Дню мира</t>
  </si>
  <si>
    <t>В течение сентября</t>
  </si>
  <si>
    <t>Группа ВКонтакте</t>
  </si>
  <si>
    <t>Открытие сезона здоровья для «Элегантных леди»</t>
  </si>
  <si>
    <t xml:space="preserve">МБУ ЦМД «Левобережье»
ОО «Факел", ул.Ветлужская, 28 а
</t>
  </si>
  <si>
    <t xml:space="preserve">Видеоклип 
«Комсомольские стройки»
</t>
  </si>
  <si>
    <t>http://vk.com/mc_sputnik</t>
  </si>
  <si>
    <t>Организация экспозиции и открытие выставки творческих работ «От всей души», посвященная Дню пожилого человека</t>
  </si>
  <si>
    <t>01.10.18- 09.10.18</t>
  </si>
  <si>
    <t>Мастер-класс  «Создание "Теплых" сувениров»</t>
  </si>
  <si>
    <t>Праздничная программа "На старой танцплощадке" для людей элегантного возраста</t>
  </si>
  <si>
    <t>Центральная районная библиотека им. М. В. Ломоносова</t>
  </si>
  <si>
    <t>Праздничная программа "Осенний вальс", посвященная дню пожилого человека</t>
  </si>
  <si>
    <t xml:space="preserve">Видеоклип 
«Ордена Ленинского комсомола»
</t>
  </si>
  <si>
    <t>Батл поколений "Молодо-зелено"</t>
  </si>
  <si>
    <t>Акция «Согрей теплом свои ладони», передача сувениров одиноким пожилым людям</t>
  </si>
  <si>
    <t>По адресам микрорайона ОбьГЭС</t>
  </si>
  <si>
    <t>Концертно-интерактивная программа             «Мои года – моё богатство»</t>
  </si>
  <si>
    <t>МБУ ЦМД «Левобережье»,                        ОО "Факел", ул.Ветлужская,28а</t>
  </si>
  <si>
    <t>Акция «Подарок», 
приуроченная к Декаде пожилых людей</t>
  </si>
  <si>
    <t>М-н «Правые Чёмы»</t>
  </si>
  <si>
    <t>Занятие по развитию коммуникативных навыков «Я - высказывание», «Я - государство»</t>
  </si>
  <si>
    <t>Конкурс презентаций любительских видеороликов "Ещё раз о лете"</t>
  </si>
  <si>
    <t>"Экскурсия в прошлое" (Новосибирская ГЭС - комсомольская стройка)</t>
  </si>
  <si>
    <t>МКУК "Музей Советского района"</t>
  </si>
  <si>
    <t>Акция "Белый журавлик", посв. Дню памяти жертв войн и террактов</t>
  </si>
  <si>
    <t>Организация экспозиции и открытие выставки художественных работ «Моё лето»</t>
  </si>
  <si>
    <t>Выставка-ярмарка комнатных растений "Аленький цветочек", посвящённая Международному Дню бабушки и дедушки</t>
  </si>
  <si>
    <t>МБУ ЦМД "Левобережье",                         ул. Энгельса, 17</t>
  </si>
  <si>
    <t>Дискуссионный клуб с просмотром фильма и последующим его обсуждением</t>
  </si>
  <si>
    <t>Молодежная и детская вечеринка 
"Shabash night"</t>
  </si>
  <si>
    <t>КВИЗ «Добровольцы»</t>
  </si>
  <si>
    <t>МБУ ЦМД «Левобережье»,                        ОО "Спутник", ул.Варшавская,12</t>
  </si>
  <si>
    <t>Соревнования по технике завязывания туристских узлов, клубного формирования «КАйЛаС»</t>
  </si>
  <si>
    <t>Конкурсная программа «Мифический карнавал»</t>
  </si>
  <si>
    <t xml:space="preserve">Видеоклип 
«100 лет ВЛКСМ»
</t>
  </si>
  <si>
    <t>"История комсомольских песен" (ознкомительное занятие, посвящённое 100-летию ВЛКСМ)</t>
  </si>
  <si>
    <t>Ресурсный центр, ул. Новоморская, 12; Музей боевой и трудовой славы</t>
  </si>
  <si>
    <t>Видеоролик «Имя улицы...»</t>
  </si>
  <si>
    <t>Караоке-программа "Мы любим, петь" для молодежи с ограниченными возможностями здоровья</t>
  </si>
  <si>
    <t xml:space="preserve">МБУ ЦМД «Левобережье»
 ОО "Факел", ул.Ветлужская, 28 а
</t>
  </si>
  <si>
    <t>Видеоклип «День народного единства»</t>
  </si>
  <si>
    <t>Поэтическая акция ко дню народного единства «Мы едины»</t>
  </si>
  <si>
    <t>Набережная обского водохранилища</t>
  </si>
  <si>
    <t>Видеоклип «Военная разведка»</t>
  </si>
  <si>
    <t>Видеоклип «Великая Октябрьская социалистическая революция»</t>
  </si>
  <si>
    <t>Видеоклип "Я за чистые лёгкие"</t>
  </si>
  <si>
    <t>Интерактивное занятие "От прав к обязанностям" - профилактика правонарушений среди НСЛ</t>
  </si>
  <si>
    <t>МБОУ СОШ № 119, ул. Тружеников, 16а</t>
  </si>
  <si>
    <t>Организация экспозиции и открытие выставки художественных работ «Подарок маме»</t>
  </si>
  <si>
    <t>Акция «Открытка Милой Активной Моей Единственной», посвященная Международному Дню матери</t>
  </si>
  <si>
    <t>мкр "Правые Чёмы", Советский район</t>
  </si>
  <si>
    <t>Мастер-класс по изготовлению роз из атласных лент, приуроченный к акции «Подари улыбку маме».</t>
  </si>
  <si>
    <t xml:space="preserve">МБУ ЦМД «Левобережье»
 ОО "Спутник", ул.Варшавская, 12
</t>
  </si>
  <si>
    <t>Концерт, посвященный Дню матери</t>
  </si>
  <si>
    <t>Праздничная программа, посвящённая Дню матери</t>
  </si>
  <si>
    <t>ЦРБ им. М. В. Ломоносова, ул.Софийская,2</t>
  </si>
  <si>
    <t>"Кузьминки", фольклорная вечёрка</t>
  </si>
  <si>
    <t>МБУ ЦМД «Левобережье»,                         ОО «ДМ "Маяк», ул.Русская, 1 а</t>
  </si>
  <si>
    <t>Видеоклип "День матери"</t>
  </si>
  <si>
    <t>Акция "Подари улыбку маме"</t>
  </si>
  <si>
    <t>Акция «от Сердца к Сердцу», приуроченная к Международному дню толерантности</t>
  </si>
  <si>
    <t>Специальная школа-интернат №152, ул. Ватутина, 30</t>
  </si>
  <si>
    <t>Интерактивное занятие «От прав к обязанностям»</t>
  </si>
  <si>
    <t>ноябрь</t>
  </si>
  <si>
    <t>Фестиваль "Мы разные, но мы вместе!", посвящённый Дню народного единства</t>
  </si>
  <si>
    <t>Конкурс историй «День  Хвоста», посвященный Международному Дню студента</t>
  </si>
  <si>
    <t>в течение ноября</t>
  </si>
  <si>
    <t>Поездка в интерактивный мультимедийный парк "Россия - моя история"</t>
  </si>
  <si>
    <t>дата согласовывается</t>
  </si>
  <si>
    <t>Военный проезд, 17</t>
  </si>
  <si>
    <t>Интерактив   «Что такое ПДД?»</t>
  </si>
  <si>
    <t>дата уточняется</t>
  </si>
  <si>
    <t>Всероссийская акция "День неизвестного солдата"</t>
  </si>
  <si>
    <t>декабрь</t>
  </si>
  <si>
    <t>Открытие выставки художественных работ молодёжи с ОВЗ "Творчество без границ"</t>
  </si>
  <si>
    <t>МБУ ЦМД «Левобережье»,                         ОО "Факел", ул.Ветлужская,28а</t>
  </si>
  <si>
    <t>Открытие выставки творческих работ молодёжи с ОВЗ "Умелые ручки"</t>
  </si>
  <si>
    <t>Караоке-программа "Мы любим, петь" для молодежи с ОВЗ</t>
  </si>
  <si>
    <t>Новогодняя программа "Новогодняя сказка" для детей КЦ СОН</t>
  </si>
  <si>
    <t>Новогодняя программа "Новогодняя сказка" для людей с ОВЗ</t>
  </si>
  <si>
    <t>Мастер-класс для клиентов КЦ СОН "Новогодние украшения своими руками"</t>
  </si>
  <si>
    <t>МБУ ЦМД "Левобережье",                          ул. Энгельса, 17</t>
  </si>
  <si>
    <t>Конкурс новогодней игрушки "Наф-наф"</t>
  </si>
  <si>
    <t>Уличная праздничная программа "Ура! Новый год!"</t>
  </si>
  <si>
    <t>Дворовая площадка Энгельса, 17</t>
  </si>
  <si>
    <t>Новогодние утренники</t>
  </si>
  <si>
    <t>МБУ ЦМД "Левобережье": ул.Ветлужская,28а; ул. Энгельса, 17; ул.Варшавская, 12; ул. Русская, 1а</t>
  </si>
  <si>
    <t>Чемпион клуба</t>
  </si>
  <si>
    <t>МБУ ЦМД "Левобережье", ул.Варшавская, 12</t>
  </si>
  <si>
    <t>Онлайн-викторина, посвящённая                 Новому году</t>
  </si>
  <si>
    <t>Праздничная конкурсно-игровая программа "Когда ёлка зажигает огни"</t>
  </si>
  <si>
    <t>Праздничная уличная конкурсно-игровая программа "В гостях у дедушки Мороза"</t>
  </si>
  <si>
    <t>Дворовая площадка Варшавской, 12 ("Золотая рыбка")</t>
  </si>
  <si>
    <t>Акция "Новогодняя варежка"</t>
  </si>
  <si>
    <t>МБУ ЦМД "Левобережье": ул. Энгельса, 17</t>
  </si>
  <si>
    <t>Новогодняя танцевальная программа</t>
  </si>
  <si>
    <t>14-ый рейтинг-турнир памяти А. А. Волокитина</t>
  </si>
  <si>
    <t>январь-февраль 2018</t>
  </si>
  <si>
    <t>МБУ ЦМД "Левобережье", ОО "Факел", Ветлужская, 28а</t>
  </si>
  <si>
    <t>"Широкая Масленица"</t>
  </si>
  <si>
    <t>Лыжня ОбьГЭСа</t>
  </si>
  <si>
    <t>Районная акция "Автоледи-2018", приуроченная к Международному женскому дню 8 марта</t>
  </si>
  <si>
    <t>Фестиваль народной музыки, песни и
 танца «Родники народной культуры»</t>
  </si>
  <si>
    <t>Интеллектуальная игра "Человек. Государство. Закон"</t>
  </si>
  <si>
    <t>Мы-Будущее России</t>
  </si>
  <si>
    <t>Праздник, посвященный
 Всемирному дню здоровья</t>
  </si>
  <si>
    <t>Интерактивная программа "День здоровьЯ!", посвящённая Всемирному дню здоровья</t>
  </si>
  <si>
    <t>14-ый районный творческий конкурс «Строки, опалённые войной», посвященный  73-ей годовщине Победы в ВОВ</t>
  </si>
  <si>
    <t xml:space="preserve">13-15 апреля (отборочный этап)
</t>
  </si>
  <si>
    <t>Экологическая акция "Зелёная белка по сбору макулатуры и ТБО"</t>
  </si>
  <si>
    <t>Районный конкурс пирогов 
«Красна изба не углами, а
 красна пирогами»</t>
  </si>
  <si>
    <t>Конкурс семейных пирогов</t>
  </si>
  <si>
    <t>Галла-концерт районного творческого конкурса «Строки, опалённые войной», посвященного  73-ей годовщине Победы в ВОВ</t>
  </si>
  <si>
    <t>Районный митинг,
 посвященный 73-ой годовщине
 Победы в ВОВ</t>
  </si>
  <si>
    <t>VI районный фестиваль
 самодеятельного творчества
 «Старая военная пластинка»</t>
  </si>
  <si>
    <t xml:space="preserve">Митинг, посвящённый 73-ей годовщине Победы в ВОВ
</t>
  </si>
  <si>
    <t xml:space="preserve">Мемориальный комплекс
 «Алёша-Сибиряк» (Советский район)
</t>
  </si>
  <si>
    <t>Праздничный концерт, посвященный 73-ей годовщине Победы в ВОВ</t>
  </si>
  <si>
    <t>Площадка МБУК ДК "Приморский", ул. Молодости, 15</t>
  </si>
  <si>
    <t>Акция "Я помню, я горжусь!" в рамках городской акции "Бессмертный полк"</t>
  </si>
  <si>
    <t>площадка МБУК ДК "Приморский", ул. Молодости, 15</t>
  </si>
  <si>
    <t>Концертная программа живой музыки "Через годы", посвящённая Дню Победы</t>
  </si>
  <si>
    <t>Военно-спортивные соревнования «Победный май» среди подростков ОУ, посвященные 73-ей годовщине Победы в ВОВ</t>
  </si>
  <si>
    <t>Участие в концертной программе, посвященной 60-летию Советского района</t>
  </si>
  <si>
    <t>МАУК ПКиО «У моря Обского»,               ул. Софийская, 15</t>
  </si>
  <si>
    <t>Конкурс-фестиваль танцевальных культур "Ритмы лета"</t>
  </si>
  <si>
    <t>Интерактивная программа "Star-старт" (весёлые старты)</t>
  </si>
  <si>
    <t>МБУ ЦМД «Левобережье»,                         ОО "ДМ "Маяк", ул.Русская,1а</t>
  </si>
  <si>
    <t>Районный слет трудовых отря-дов ТОС Советского района «Здравствуй, лето трудовое!»</t>
  </si>
  <si>
    <t>Митинг, посвящённый Дню памяти и скорби</t>
  </si>
  <si>
    <t>Митинг, посвященный
 Дню памяти и скорби</t>
  </si>
  <si>
    <t>Аллея памяти, мкр "Правые Чёмы"</t>
  </si>
  <si>
    <t>Спортивный День города</t>
  </si>
  <si>
    <t>Стадион ООО НЭМЗ "Тайра"</t>
  </si>
  <si>
    <t xml:space="preserve">Интерактивно-развлекательная программа в рамках Дня города «Город54!» </t>
  </si>
  <si>
    <t>День Города</t>
  </si>
  <si>
    <t>площадка перед ТРЦ ЭДЕМ</t>
  </si>
  <si>
    <t>День физкультурника</t>
  </si>
  <si>
    <t xml:space="preserve">Стадион ООО «НЭМЗ «Тайра» </t>
  </si>
  <si>
    <t>Районная молодёжная патриотическая акция "Россия - Рулит!"</t>
  </si>
  <si>
    <t>Открытое первенство МЦ "Факел" по шахматам «Осень 2018»</t>
  </si>
  <si>
    <t>8-29 октября                  2018 г.</t>
  </si>
  <si>
    <t>Районная интеллектуальная игра "Город над Обью", посвящённая 60-летию района</t>
  </si>
  <si>
    <t>МБУ ЦМД «Левобережье», ул.Энгельса,17</t>
  </si>
  <si>
    <t xml:space="preserve">Районный фестиваль единоборств </t>
  </si>
  <si>
    <t>Районный фестиваль "Жизнь в плюсе"</t>
  </si>
  <si>
    <t>Фестиваль дружбы народов
"Мы разные, но мы вместе"</t>
  </si>
  <si>
    <t>Районный КВН "Молодёжь выбирает ЗОЖ"</t>
  </si>
  <si>
    <t>Районный этап Всероссийского турнира по шахматам среди школьников на приз «Белая ладья»</t>
  </si>
  <si>
    <t>25.11-24.12.2018</t>
  </si>
  <si>
    <t>КВН среди школьников Советского района "Приходи, будет весело!"</t>
  </si>
  <si>
    <t>6ой Интеллектуальный конкурс "Журналиада"</t>
  </si>
  <si>
    <t>Открытый творческий конкурс                          "Наш тёплый парк"</t>
  </si>
  <si>
    <t>В рамках акции «Безопасный маршрут» интерактивное занятие по профилактике ВИЧ, СПИДа</t>
  </si>
  <si>
    <t>Новогодняя уличная программа</t>
  </si>
  <si>
    <t>Сбор макулатуры на акцию «Круг Жизни»</t>
  </si>
  <si>
    <t>Декабрь — май</t>
  </si>
  <si>
    <t>Семинар «Народная игра»</t>
  </si>
  <si>
    <t>Городской центр развития и
 образования</t>
  </si>
  <si>
    <t xml:space="preserve"> Городской праздник «Святки»</t>
  </si>
  <si>
    <t>ЦДТ "им. Заволокина"</t>
  </si>
  <si>
    <t>Городской праздник «Святки»</t>
  </si>
  <si>
    <t>ККК им Маяковского</t>
  </si>
  <si>
    <t>«Храм  Архистратига Михаила»</t>
  </si>
  <si>
    <t>Фестиваль «Солнечный марафон» для лиц с ОВЗ</t>
  </si>
  <si>
    <t>ДК "Горького", ул. Богдана Хмельницкого, 40</t>
  </si>
  <si>
    <t>Эко.акция "Зеленые бригады" в Зоопарке</t>
  </si>
  <si>
    <t>Новосибирский Зоопарк</t>
  </si>
  <si>
    <t xml:space="preserve">Конкурс русской и японской куклы </t>
  </si>
  <si>
    <t>24 . 03. 2018</t>
  </si>
  <si>
    <t xml:space="preserve">Центр «Сибирь-Хоккайдо» </t>
  </si>
  <si>
    <t xml:space="preserve">Участие в городском мероприятии
  «Народная духовная музыка» </t>
  </si>
  <si>
    <t>ДК "Октябрьской революции"</t>
  </si>
  <si>
    <t>Siberian Dance Cjntest-2018</t>
  </si>
  <si>
    <t>МБУК ДК им. Калинина</t>
  </si>
  <si>
    <t>Участие в областном народном гуляние
 «Красная горка»</t>
  </si>
  <si>
    <t>Нарымский сквер</t>
  </si>
  <si>
    <t>Областной смотр – конкурс 
«Сибирская глубинка»</t>
  </si>
  <si>
    <r>
      <rPr>
        <sz val="12"/>
        <color indexed="8"/>
        <rFont val="Times New Roman"/>
        <family val="1"/>
      </rPr>
      <t xml:space="preserve">Участие в областном фестивале – конкурсе «Сибирский перепляс»
</t>
    </r>
    <r>
      <rPr>
        <i/>
        <sz val="12"/>
        <color indexed="8"/>
        <rFont val="Times New Roman"/>
        <family val="1"/>
      </rPr>
      <t xml:space="preserve">
</t>
    </r>
  </si>
  <si>
    <t>НГПУ</t>
  </si>
  <si>
    <t>Талант-Городок</t>
  </si>
  <si>
    <t>ТРК "Эдем"</t>
  </si>
  <si>
    <t>Городской фестиваль единоборств "Щит и меч"</t>
  </si>
  <si>
    <t>Первомайский сквер</t>
  </si>
  <si>
    <t>Творческий фестиваль-ярмарка "Арбат на Михайловской"</t>
  </si>
  <si>
    <t>Михайловская набережная</t>
  </si>
  <si>
    <t>Городской фестиваль "Знаки"</t>
  </si>
  <si>
    <t>Театр "Глобус"</t>
  </si>
  <si>
    <t>4-ый Открытый турнир г. Новосибирска по Вовинам Вьет Во Дао</t>
  </si>
  <si>
    <t>СК "Энергия"</t>
  </si>
  <si>
    <t>"РоллерФест", посвящённый Дню России</t>
  </si>
  <si>
    <t>Набережная ОбьГЭС</t>
  </si>
  <si>
    <t>XXVIII Открытый шахматный фестиваль «Отважная пешка»</t>
  </si>
  <si>
    <t>01.08.18-10.08.18</t>
  </si>
  <si>
    <t>"В_месте"</t>
  </si>
  <si>
    <t>март 2017-сентябрь 2018</t>
  </si>
  <si>
    <t>14-40</t>
  </si>
  <si>
    <t>Творческое пространство МИФ</t>
  </si>
  <si>
    <t>Среднеср., сентябрь 2017 - май 2018</t>
  </si>
  <si>
    <t>14-20</t>
  </si>
  <si>
    <t>Штаб трудовых отрядов</t>
  </si>
  <si>
    <t>Среднеср., сентябрь 2017 - сентябрь 2018</t>
  </si>
  <si>
    <t>14-18</t>
  </si>
  <si>
    <t>Трудовой отряд "Пума"</t>
  </si>
  <si>
    <t>Среднеср., март 2018 - февраль 2019</t>
  </si>
  <si>
    <t>Творческое пространство "Астероид Б-612"</t>
  </si>
  <si>
    <t>Среднеср., январь-декабрь 2018</t>
  </si>
  <si>
    <t>«Волонтеры
 Рассвета»</t>
  </si>
  <si>
    <t>февраль 2018-январь 2019</t>
  </si>
  <si>
    <t>14-30</t>
  </si>
  <si>
    <t>«Лапа в ладошке»</t>
  </si>
  <si>
    <t>февраль - декабрь 2018</t>
  </si>
  <si>
    <t>"Зелёный кинотеатр"</t>
  </si>
  <si>
    <t>Краткоср., май - сентябрь 2018</t>
  </si>
  <si>
    <t>14-35</t>
  </si>
  <si>
    <t>Пробуди свой талант</t>
  </si>
  <si>
    <t>Краткоср., февраль - май 2018</t>
  </si>
  <si>
    <t>«Summertime»</t>
  </si>
  <si>
    <t>май-август 2018</t>
  </si>
  <si>
    <t>«Подпроект «Огни Маяка »</t>
  </si>
  <si>
    <t xml:space="preserve">01 апреля 2017 года
 по декабрь 2019 </t>
  </si>
  <si>
    <t>14-65</t>
  </si>
  <si>
    <t>"Служу России"</t>
  </si>
  <si>
    <t>Среднеср., Январь - декабрь 2018</t>
  </si>
  <si>
    <t>«Судьба семьи в судьбе района»</t>
  </si>
  <si>
    <t>январь - декабрь 2018</t>
  </si>
  <si>
    <t>14-85</t>
  </si>
  <si>
    <t>«PROШлюз»</t>
  </si>
  <si>
    <t>январь - сентябрь 2018</t>
  </si>
  <si>
    <t>Молодёжное ОбьГЭСТВ</t>
  </si>
  <si>
    <t>Среднеср., январь - декабрь 2018</t>
  </si>
  <si>
    <t>Студия мультупликации</t>
  </si>
  <si>
    <t>Школа блогеров</t>
  </si>
  <si>
    <t>Среднеср., февраль - декабрь 2018</t>
  </si>
  <si>
    <t>«#ПрофКвест»</t>
  </si>
  <si>
    <t>14-17</t>
  </si>
  <si>
    <t>"Шлюз - территория здоровья"</t>
  </si>
  <si>
    <t>январь 2016-сентябрь 2018</t>
  </si>
  <si>
    <t>"Мое завтра"</t>
  </si>
  <si>
    <t>февраль -декабрь 2018</t>
  </si>
  <si>
    <t>10-18 лет</t>
  </si>
  <si>
    <t>"Окна"</t>
  </si>
  <si>
    <t>июнь - декабрь 2018</t>
  </si>
  <si>
    <t>13-15</t>
  </si>
  <si>
    <t>Школьный фестиваль проектов "Город в кадре"</t>
  </si>
  <si>
    <t>МБОУ СОШ № 80      (ул. Энгельса)</t>
  </si>
  <si>
    <t>благодарность - 1 шт.</t>
  </si>
  <si>
    <t>Курс "Основы мультипликации"</t>
  </si>
  <si>
    <t>сентябрь                2018 г.</t>
  </si>
  <si>
    <t>Студия мультипликации "Хрустальная гора"</t>
  </si>
  <si>
    <t>Сертификат участника - 2 чел.</t>
  </si>
  <si>
    <t>Концертная программа для пожилых людей "Нам года - не беда!"</t>
  </si>
  <si>
    <t>октябрь 2018 г.</t>
  </si>
  <si>
    <t>МБУ МЦ                          "Мир молодёжи"</t>
  </si>
  <si>
    <t>Благодарность за участие - 2 шт.</t>
  </si>
  <si>
    <t>Районный юношеский турнир по шахматам "Весенний марафон"</t>
  </si>
  <si>
    <t>март 2018 г.</t>
  </si>
  <si>
    <t>МЦ "Мир молодёжи"</t>
  </si>
  <si>
    <t>1 м. - в группе D;                 3 м. - в группе С.</t>
  </si>
  <si>
    <t>Фестиваль народной музыки, песни и танца "Родники народной культуры"</t>
  </si>
  <si>
    <t>ДК "Академия"                 (ул. Ильича)</t>
  </si>
  <si>
    <t>1 место - 3 (Младые Россы, Радуга, Родник); Диплом участника - 23 шт.</t>
  </si>
  <si>
    <t>Районные соревнования по стрельбе "Снайпер"</t>
  </si>
  <si>
    <t>апрель 2018 г.</t>
  </si>
  <si>
    <t>МКУ ЦЮМ "Дельфин"</t>
  </si>
  <si>
    <t>грамота за участие - 2 шт.</t>
  </si>
  <si>
    <t xml:space="preserve">19 Районный творческий конкурс "Строки, опалённые войной" </t>
  </si>
  <si>
    <t>май 2018 г.</t>
  </si>
  <si>
    <t>ДК "Приморский"              (ул. Молодости, 15)</t>
  </si>
  <si>
    <t xml:space="preserve">1 м. </t>
  </si>
  <si>
    <t>Районный молодёжный фестиваль "Турфест-2018"</t>
  </si>
  <si>
    <t>Туристическая база "Азимут-Н"</t>
  </si>
  <si>
    <t>3 место - в конкурсе "Бивуак"</t>
  </si>
  <si>
    <t>7-ой районный слёт ТО ТОС Советского района "Здравствуй, лето трудовове!"</t>
  </si>
  <si>
    <t>июнь 2018 г.</t>
  </si>
  <si>
    <t>территория микрорайона ОбьГЭС</t>
  </si>
  <si>
    <t>Грамота за участие - 1 шт.</t>
  </si>
  <si>
    <t>Мини-Фест авторской песни "Шестиструнный калейдоскоп"</t>
  </si>
  <si>
    <t>МЦ "Калейдоскоп"</t>
  </si>
  <si>
    <t>Диплом участника - 2 шт.</t>
  </si>
  <si>
    <t>4 Фестиваль детских мультипликационных фильмов "Радость миру"</t>
  </si>
  <si>
    <t xml:space="preserve">                                    16.09.2018</t>
  </si>
  <si>
    <t>Приход в честь Благо-             вещения Пресвятой Богородицы (Совет.р-на Новосибирской епархии)</t>
  </si>
  <si>
    <t>Диплом участника - 4 шт.</t>
  </si>
  <si>
    <t>Открытое Первенство и Чемпионат г. Искитима по восточному боевому единоборству - дисциплина Вьет Во Дао</t>
  </si>
  <si>
    <t>21-22 сентября 2018 г.</t>
  </si>
  <si>
    <t xml:space="preserve">                                                  г. Искитим</t>
  </si>
  <si>
    <t>1 место - 4;                        2 место - 4;                           3 место - 2</t>
  </si>
  <si>
    <t>Фестиваль единоборств</t>
  </si>
  <si>
    <t>21 октября 2018</t>
  </si>
  <si>
    <t>МБУ ЦМД "Левобережье", ОО "ДМ "Маяк", Русская, 1а</t>
  </si>
  <si>
    <t>Зимняя спартакиада среди работников учреждений молодежной политики г. Новосибирска</t>
  </si>
  <si>
    <t xml:space="preserve">Лыжная база «Заря»
(Саввы Кожевникова, 39А)
</t>
  </si>
  <si>
    <r>
      <rPr>
        <sz val="11"/>
        <color indexed="8"/>
        <rFont val="Times New Roman"/>
        <family val="1"/>
      </rPr>
      <t>1 м</t>
    </r>
    <r>
      <rPr>
        <sz val="10"/>
        <color indexed="8"/>
        <rFont val="Times New Roman"/>
        <family val="1"/>
      </rPr>
      <t xml:space="preserve">.- в общекоманд. зачете;                                                 </t>
    </r>
    <r>
      <rPr>
        <sz val="11"/>
        <color indexed="8"/>
        <rFont val="Times New Roman"/>
        <family val="1"/>
      </rPr>
      <t>1 м</t>
    </r>
    <r>
      <rPr>
        <sz val="10"/>
        <color indexed="8"/>
        <rFont val="Times New Roman"/>
        <family val="1"/>
      </rPr>
      <t xml:space="preserve">. - эстафета "Зимняя рыбалка";          </t>
    </r>
    <r>
      <rPr>
        <sz val="11"/>
        <color indexed="8"/>
        <rFont val="Times New Roman"/>
        <family val="1"/>
      </rPr>
      <t xml:space="preserve">                     3 м</t>
    </r>
    <r>
      <rPr>
        <sz val="10"/>
        <color indexed="8"/>
        <rFont val="Times New Roman"/>
        <family val="1"/>
      </rPr>
      <t xml:space="preserve">. - эстафета "Бег с препятствиями";           </t>
    </r>
    <r>
      <rPr>
        <sz val="11"/>
        <color indexed="8"/>
        <rFont val="Times New Roman"/>
        <family val="1"/>
      </rPr>
      <t xml:space="preserve">           3 м</t>
    </r>
    <r>
      <rPr>
        <sz val="10"/>
        <color indexed="8"/>
        <rFont val="Times New Roman"/>
        <family val="1"/>
      </rPr>
      <t xml:space="preserve">. - эстафета "Быстрые лыжи". </t>
    </r>
  </si>
  <si>
    <t>Городской партиотический фестиваль "В единстве сила"</t>
  </si>
  <si>
    <t>февраль 2018 г.</t>
  </si>
  <si>
    <t>МБУ МЦ "Патриот"</t>
  </si>
  <si>
    <t>Благодарность - 1 шт.; Диплом участника -                    1 шт.</t>
  </si>
  <si>
    <t>Городская акция "Трудовой десант"</t>
  </si>
  <si>
    <t>Благодарность - 8 шт.</t>
  </si>
  <si>
    <t>Благодарность - 10 шт.</t>
  </si>
  <si>
    <t>Городской молодёжный форум               "Мой зелёный Новосибирск: экологические проблемы решаем вместе"</t>
  </si>
  <si>
    <t xml:space="preserve">                                        апрель 2018 г.</t>
  </si>
  <si>
    <t xml:space="preserve">                                             "Технопарк" - Советский район</t>
  </si>
  <si>
    <t>Сертификат участника - 24 шт.</t>
  </si>
  <si>
    <t>Городской практико-ориентированный семинар профессионального мастерства организаторов каникулярного отдыха детей школьного возраста г. Новосибирска "Алгоритмы лета"</t>
  </si>
  <si>
    <t xml:space="preserve">                                   15 мая 2018 г.</t>
  </si>
  <si>
    <t xml:space="preserve">                                                              МБУДО "ЦРТДиЮ "Заельцовский"                         (ул. Д. Ковальчук, 67)</t>
  </si>
  <si>
    <t>Сертификат участника - 1 шт.</t>
  </si>
  <si>
    <t>Городской фестиваль единоборств               "Щит и меч"</t>
  </si>
  <si>
    <t>г. Новосибирск</t>
  </si>
  <si>
    <t>Диплом участника - 1 шт.</t>
  </si>
  <si>
    <t>Городская акция "Эстафета патри-                      отизма поколений"- 2017-2018 гг.</t>
  </si>
  <si>
    <t>4ый Открытый турнир г. Новосибирска по                           Вовинам Вьет во Дао</t>
  </si>
  <si>
    <t>1 место - 5;        2 место - 4;                               3 место - 7</t>
  </si>
  <si>
    <t>3-я Летняя спартакиада молодёжи г. Новосибирска</t>
  </si>
  <si>
    <t>МЦ "Современник"</t>
  </si>
  <si>
    <r>
      <rPr>
        <sz val="11"/>
        <color indexed="8"/>
        <rFont val="Times New Roman"/>
        <family val="1"/>
      </rPr>
      <t>1 м</t>
    </r>
    <r>
      <rPr>
        <sz val="10"/>
        <color indexed="8"/>
        <rFont val="Times New Roman"/>
        <family val="1"/>
      </rPr>
      <t xml:space="preserve">.- подъём туловища из положения лёжа;                     </t>
    </r>
    <r>
      <rPr>
        <sz val="11"/>
        <color indexed="8"/>
        <rFont val="Times New Roman"/>
        <family val="1"/>
      </rPr>
      <t>1 м</t>
    </r>
    <r>
      <rPr>
        <sz val="10"/>
        <color indexed="8"/>
        <rFont val="Times New Roman"/>
        <family val="1"/>
      </rPr>
      <t xml:space="preserve">. - подтягивание на перекладине;          </t>
    </r>
    <r>
      <rPr>
        <sz val="11"/>
        <color indexed="8"/>
        <rFont val="Times New Roman"/>
        <family val="1"/>
      </rPr>
      <t xml:space="preserve">            2 м</t>
    </r>
    <r>
      <rPr>
        <sz val="10"/>
        <color indexed="8"/>
        <rFont val="Times New Roman"/>
        <family val="1"/>
      </rPr>
      <t xml:space="preserve">. - Хайп-тур;           </t>
    </r>
    <r>
      <rPr>
        <sz val="11"/>
        <color indexed="8"/>
        <rFont val="Times New Roman"/>
        <family val="1"/>
      </rPr>
      <t xml:space="preserve">                                              3 м</t>
    </r>
    <r>
      <rPr>
        <sz val="10"/>
        <color indexed="8"/>
        <rFont val="Times New Roman"/>
        <family val="1"/>
      </rPr>
      <t xml:space="preserve">. - общекомандный зачёт". </t>
    </r>
  </si>
  <si>
    <t>28 открытый шахматный фестиваль "Отважная пешка"</t>
  </si>
  <si>
    <t>1-10 августа 2018 г.</t>
  </si>
  <si>
    <t>МБУ ЦМД "Левобережье", Ветлужская, 28а</t>
  </si>
  <si>
    <t>1 место - 1;                     2 место - 1;                         3 место - 1</t>
  </si>
  <si>
    <t>Городской молодёжный фестиваль "Лови лето"</t>
  </si>
  <si>
    <t>Центральная аллея при театре "Новат"</t>
  </si>
  <si>
    <t>Диплом участника - 3 шт.</t>
  </si>
  <si>
    <t>Спартакиада ТО г. Новосибирска</t>
  </si>
  <si>
    <t>Диплом участника-1шт.</t>
  </si>
  <si>
    <t>Спартакиада добровольцев                           г. Новосибирска</t>
  </si>
  <si>
    <t>МБУ МЦ "Пионер"</t>
  </si>
  <si>
    <r>
      <t xml:space="preserve">2 место - 1 </t>
    </r>
    <r>
      <rPr>
        <sz val="11"/>
        <color indexed="8"/>
        <rFont val="Times New Roman"/>
        <family val="1"/>
      </rPr>
      <t>(турнир по многоборью)</t>
    </r>
  </si>
  <si>
    <t>Командное первенство НСО по шахматам среди юношей и девушек "Детские коллективы 2018"</t>
  </si>
  <si>
    <t>23-29 марта 2018 г.</t>
  </si>
  <si>
    <t>1 место</t>
  </si>
  <si>
    <r>
      <t>1 место - 3</t>
    </r>
    <r>
      <rPr>
        <sz val="10"/>
        <color indexed="8"/>
        <rFont val="Times New Roman"/>
        <family val="1"/>
      </rPr>
      <t xml:space="preserve"> (Младые Россы, Радуга, Родник)</t>
    </r>
  </si>
  <si>
    <t>Региональный фестиваль-конкурс любительского хореографического искусства "В ритме танца"</t>
  </si>
  <si>
    <t>15 апреля            2018 г.</t>
  </si>
  <si>
    <t xml:space="preserve">                                            НГОДНТ</t>
  </si>
  <si>
    <t xml:space="preserve"> 2 место - 2</t>
  </si>
  <si>
    <t>Межрегиональный фестиваль-конкурс народного танца "Сибирская круговерть"</t>
  </si>
  <si>
    <t>5-6 мая 2018 г.</t>
  </si>
  <si>
    <t>ДК "Приморский", ул. Молодости, 15</t>
  </si>
  <si>
    <t xml:space="preserve"> 3 место</t>
  </si>
  <si>
    <t>Научно-методический семинар регионального проекта "Эстафета поколений"</t>
  </si>
  <si>
    <t>19-21 августа 2018 г.</t>
  </si>
  <si>
    <t xml:space="preserve"> ЦДиСО им.                             О. Кошевого</t>
  </si>
  <si>
    <t>участие - 1 чел.</t>
  </si>
  <si>
    <t>Открытый межрегиональный танцевальный чемпионат по современной хореографии "Танцевальный квартал"</t>
  </si>
  <si>
    <t>13 октября               2018 г.</t>
  </si>
  <si>
    <t>КЗ "Евразия",                       ул. Селезнёва, 46</t>
  </si>
  <si>
    <t>1 место - 2</t>
  </si>
  <si>
    <t>Кубок НСО по кикбоксингу, памяти МС СССР Владимира Иванова</t>
  </si>
  <si>
    <t>27-28 октября 2018 г.</t>
  </si>
  <si>
    <t>СК "Темп",                             ул. Учительская, 42а</t>
  </si>
  <si>
    <t xml:space="preserve">1 место - 2;                                                                 2 место - 2;                           </t>
  </si>
  <si>
    <t>Чемпионат и Первенство СФО по кикбоксингу (лайт-контакт)</t>
  </si>
  <si>
    <t>январь 2018 г.</t>
  </si>
  <si>
    <t>г. Омск</t>
  </si>
  <si>
    <t>2 место - 2;                                                       3 место</t>
  </si>
  <si>
    <t xml:space="preserve"> Первенство СФО по Вовинам Вьет Во Дао</t>
  </si>
  <si>
    <t>г. Киселёвск</t>
  </si>
  <si>
    <t>Весенний этап федеральной благотворительной экологической акции "оБЕРЕГАй"</t>
  </si>
  <si>
    <t>июль 2018 г.</t>
  </si>
  <si>
    <t>набрежная ОбьГЭС</t>
  </si>
  <si>
    <t>2 место</t>
  </si>
  <si>
    <t>15 Открытый всероссийский мастер-класс-фестиваль детского мультипликационного кино "Жар-птица"</t>
  </si>
  <si>
    <t>Кубок Мира 2018 г. по "Вовинам вьет во дао"</t>
  </si>
  <si>
    <t>27-29 апреля 2018 г.</t>
  </si>
  <si>
    <t>г. Темара (Морокко)</t>
  </si>
  <si>
    <t>1 место;                                                               3 место</t>
  </si>
  <si>
    <t>21 Международный шахматный фестиваль "Маэстро 201" (этап детского Кубка России)</t>
  </si>
  <si>
    <t xml:space="preserve">                                     17 июля 2018 г.</t>
  </si>
  <si>
    <t xml:space="preserve">                                                 г. Бердск</t>
  </si>
  <si>
    <t>3 место</t>
  </si>
  <si>
    <t>Международный конкурс буктрейлеров "Книга каждому"</t>
  </si>
  <si>
    <t>ОЦ "Горностай"</t>
  </si>
  <si>
    <t>Грамота участника - 1 шт.</t>
  </si>
  <si>
    <t>1 Открытый Дальневосточный фестиваль детских любительских фильмов "КинАмурчик" в рамках 5 Международного фестиваля "Детство на Амуре"</t>
  </si>
  <si>
    <t>г. Благовещенск</t>
  </si>
  <si>
    <t>Выразительные средства композиции</t>
  </si>
  <si>
    <t>Педагогика дополнительного образования (шахматы)</t>
  </si>
  <si>
    <t>Институт дополнительного профессионального образования факультета бизнеса НГТУ</t>
  </si>
  <si>
    <t>Эксплуатация тепловых энергоустановок</t>
  </si>
  <si>
    <t>Курсы ландшафтного дизайна по программе мэра г.Новосибирска</t>
  </si>
  <si>
    <t>Администрация Октябрьского района</t>
  </si>
  <si>
    <t>Новое в бухгалтерском учете и налогообложении государственных (муниципальных) учреждений</t>
  </si>
  <si>
    <t>Частный образовательный центр допольнительного профессионального образования "Учебный центр технико-экономических знаний"</t>
  </si>
  <si>
    <t>Управление государственным/ муниципальным учреждением</t>
  </si>
  <si>
    <t>Актуальные изменения для организаций государственного сектора с 2018 года. Обзор принимаемых в течении 2018 года федеральных стандартов по бухгалтерскому учету для организаций государственного сектора</t>
  </si>
  <si>
    <t>Проверка знаний требований охраны труда по программе для руководителей и специалистов</t>
  </si>
  <si>
    <t>Автономная некоммерческая образовательная организация дополнительного профессионального образования «Атон»</t>
  </si>
  <si>
    <t>Пожарно-технический минимум для руководителей и специалистов, ответственных за пожарную безопасность в учреждениях (офисах)</t>
  </si>
  <si>
    <t>Методическое сопровождение системы патриотического воспитания граждан</t>
  </si>
  <si>
    <t>ООО «Верконт Сервис», ГКУ НСО "Центр патриотического воспитания"</t>
  </si>
  <si>
    <t>Женская и мужская практика йоги</t>
  </si>
  <si>
    <t>ЦПМИ "Proдвижение"</t>
  </si>
  <si>
    <t>Повышение квалификации по теме "FTR-cross"</t>
  </si>
  <si>
    <t>ФК "Европа"</t>
  </si>
  <si>
    <t>Обучение по программе "Социо-культурная адаптация мигрантов"</t>
  </si>
  <si>
    <t>АНО "Центр делового обучения "Сфера"</t>
  </si>
  <si>
    <t>Повышение квалификации по дополнительной профессиональной программе "Использование мультипликационных технологий в педагогической практике</t>
  </si>
  <si>
    <t>ОГАПОУ "Губернаторский колледж социально-культурных технологий и инноваций"</t>
  </si>
  <si>
    <t>Повышение квалификации для субъектов малого и среднего предпринимательства и физических лиц по направлению социального предпринимательства</t>
  </si>
  <si>
    <t>ФГАОУВО "Новосибирский национальный исследовательский госуд. университет</t>
  </si>
  <si>
    <t>Социальное предпринимательство</t>
  </si>
  <si>
    <t>ФГАОУВО «Новосибирский национальный исследовательский государственный университет»</t>
  </si>
  <si>
    <t>Освоение интерактивных методик разработки программ в образовании и социализации подростков в трудной жизненной ситуации, и оценке эффективности социальных проектов</t>
  </si>
  <si>
    <t>ФСР «Полдень» при поддержке Фонда Президентских грантов</t>
  </si>
  <si>
    <t>Современные технологии и методики обучения в области хореографического искусства</t>
  </si>
  <si>
    <t>Частное образовательное учреждение дополнительного профессионального образования «Гимназия искусства и культуры»</t>
  </si>
  <si>
    <t>Региональный институт повышения квалификации АНО ДПО "Западно-сибирский центр охраны труда"</t>
  </si>
  <si>
    <t>нет</t>
  </si>
  <si>
    <t xml:space="preserve">http://www.timolod.ru/centers/youth_centers/opisanie/levobereshie.php </t>
  </si>
  <si>
    <t xml:space="preserve">https://vk.com/centrlevobereje </t>
  </si>
  <si>
    <t>412/7023</t>
  </si>
  <si>
    <t>38/639</t>
  </si>
  <si>
    <t xml:space="preserve">https://www.facebook.com/levobereje/ </t>
  </si>
  <si>
    <t>https://www.instagram.com/levobereje/</t>
  </si>
  <si>
    <t>https://www.youtube.com/channel/UCoqSXQKuRHcd5v89j9C_6MQ</t>
  </si>
  <si>
    <t xml:space="preserve">Публикации – 118/ видеосюжеты – 4                </t>
  </si>
  <si>
    <t>33/11880</t>
  </si>
  <si>
    <t>4/1440</t>
  </si>
  <si>
    <t>https://www.facebook.com/profile.php?id=100010190746365</t>
  </si>
  <si>
    <t>https://vk.com/mc_fakel</t>
  </si>
  <si>
    <t>https://vk.com/mc_sputnik</t>
  </si>
  <si>
    <t>https://vk.com/levoberege</t>
  </si>
  <si>
    <t>2/780</t>
  </si>
  <si>
    <t>6/2305</t>
  </si>
  <si>
    <t>132/1584</t>
  </si>
  <si>
    <t>80/960</t>
  </si>
  <si>
    <t>"Защити себя сегодня" - профилактика ВИЧ</t>
  </si>
  <si>
    <t>Магнитик "День государственного флага РФ"</t>
  </si>
  <si>
    <t>Информационная листовка о Дне государственного флага</t>
  </si>
  <si>
    <t>РАКу - нет!</t>
  </si>
  <si>
    <t>Как помочь бездомным животным</t>
  </si>
  <si>
    <t>МБУ ЦМД «Левобережье»</t>
  </si>
  <si>
    <t xml:space="preserve">01.06.18-30.06.18 </t>
  </si>
  <si>
    <t>ООО "Талант - Инициатива Молодость"</t>
  </si>
  <si>
    <t>29.1217-07.01.18</t>
  </si>
  <si>
    <t>г.Актру</t>
  </si>
  <si>
    <t>01.02.18-04.02.18</t>
  </si>
  <si>
    <t>Харповский водопад, п. Акташ</t>
  </si>
  <si>
    <t>08.03.18-11.03.18</t>
  </si>
  <si>
    <t>Горный Алтай</t>
  </si>
  <si>
    <t>Заельцовский парк г. Новосибирск</t>
  </si>
  <si>
    <t>Алтайский край п.Горный</t>
  </si>
  <si>
    <t>"ДООЦ Радужный"</t>
  </si>
  <si>
    <t>29.06.18- 08.07.18</t>
  </si>
  <si>
    <t>29.06 -08.07.2018</t>
  </si>
  <si>
    <t>06-08.07.2018</t>
  </si>
  <si>
    <t>30.07-12.08.2018</t>
  </si>
  <si>
    <t>16.08.18-26.08.18</t>
  </si>
  <si>
    <t>Слет добровольческих объединений города Новосибирска «Твое время»</t>
  </si>
  <si>
    <t>29-30.09.18</t>
  </si>
  <si>
    <t>Альпсборы - Выезд на Каракольские озера</t>
  </si>
  <si>
    <t>Альпсборы - Треккинг и восхождение на вершину г. Белуха (4509м)</t>
  </si>
  <si>
    <t>Альпсборы - Треккинг к Шавлинским озерам</t>
  </si>
  <si>
    <t>Альпсборы - Встреча Нового года в горах Актру</t>
  </si>
  <si>
    <t>Альпсборы - Тренировка на льду</t>
  </si>
  <si>
    <t>Альпсборы - Тренировка на замерзшем водопаде</t>
  </si>
  <si>
    <t>Альпсборы - Альпинистская Пасха в Заель-цовском парке. Открытый день альпинизма</t>
  </si>
  <si>
    <t>Альпсборы - Выездная тренировка по аль-пинизму</t>
  </si>
  <si>
    <t>Альпсборы - Треккинг в Ергаках</t>
  </si>
  <si>
    <t xml:space="preserve">Городской Фестиваль
 «Ролл Фест 2017»
</t>
  </si>
  <si>
    <t>Содействие формирования здорового образа жизни в молодежной среде</t>
  </si>
  <si>
    <t>от 0 лет и старше</t>
  </si>
  <si>
    <t>IV Открытый турнир города Новосибирска по Вовинам Вьет Во Дао</t>
  </si>
  <si>
    <t>6-35 лет</t>
  </si>
  <si>
    <t>Открытый молодёжный рейтинг-турнир памяти А.А. Волокитина</t>
  </si>
  <si>
    <t>6-17 лет</t>
  </si>
  <si>
    <t>Районная интеллектуальная игра для старшеклассников «Человек. Государство. Закон»</t>
  </si>
  <si>
    <t>14-17 лет</t>
  </si>
  <si>
    <t>«Лыжня ОбьГЭСа» районные массовые старты</t>
  </si>
  <si>
    <t>от 6 лет и старше</t>
  </si>
  <si>
    <t xml:space="preserve">Митинг, посвященный празднованию Дню победы в ВОВ.                                          Торжественное возложение цветов у Мемориального комплекса «Алеша Сибиряк»
в рамках городской акции «Бессмертный полк»
</t>
  </si>
  <si>
    <t xml:space="preserve">Военно-спортивные соревнования 
«Победный Май» 
</t>
  </si>
  <si>
    <t>Финальный концерт лауреатов и участников XIX  районного творческого конкурса «Строки, опалённые войной»</t>
  </si>
  <si>
    <t>Районный  слёт трудовых отрядов ТОС «Здравствуй, лето трудовое!»</t>
  </si>
  <si>
    <t>12-35 лет</t>
  </si>
  <si>
    <t>VI конкурс-фестиваль танцевальных культур «Ритмы лета»</t>
  </si>
  <si>
    <t>8-35 лет</t>
  </si>
  <si>
    <t xml:space="preserve">Митинг, посвященный празднованию Дню памяти и скорби
</t>
  </si>
  <si>
    <t>Акция "Я помню, я горжусь", в рамках городской акции «Бессмертный полк»</t>
  </si>
  <si>
    <t>Открытый шахматный фестиваль «Отважная пешка»</t>
  </si>
  <si>
    <t>Районный фестиваль единоборств</t>
  </si>
  <si>
    <t>Митинг, посвящённый 72-ой годовщине Победы</t>
  </si>
  <si>
    <t>Военно-спортивные соревнования «Победный май», среди подростков ОУ, посвященные 73-ей годовщине Победы в ВОВ</t>
  </si>
  <si>
    <t>«Город над Обью», районная интеллектуальная игра, посвящённая 60-летию района</t>
  </si>
  <si>
    <t>КВН «Молодежь выбирает ЗОЖ»</t>
  </si>
  <si>
    <t>VI интеллектуальный конкурс «Журналиада»</t>
  </si>
  <si>
    <t>Открытый творческий конкурс  «Наш теплый Парк»</t>
  </si>
  <si>
    <t>Районный конкурс пирогов «Красна изба не углами, а красна пирогами»</t>
  </si>
  <si>
    <t>Районный митинг, посвященный 73-ей годовщине Победы в ВОВ</t>
  </si>
  <si>
    <t>VI районный фестиваль «Старая военная пластинка»</t>
  </si>
  <si>
    <t>Митинг, посвящённый "Дню памяти и скорби".</t>
  </si>
  <si>
    <t>Интерактивно-развлекательная программа, в рамках Дня города Новосибирска «Город54»</t>
  </si>
  <si>
    <t>Районная молодежная патриотическая акция «Россия Рулит!»</t>
  </si>
  <si>
    <t>Районная акция " Авто - Леди" - 2018 , приуроченная к Международному Женскому дню  8 Марта.</t>
  </si>
  <si>
    <t>Интерактивная программа «День ЗдоровьЯ», посвященная Всемирному Дню здоровья</t>
  </si>
  <si>
    <t>Интерактивная программа «STAR - СТАРТ» (весёлые старты)</t>
  </si>
  <si>
    <t>Районный фестиваль «Жизнь в плюсе»</t>
  </si>
  <si>
    <t>Советский район,  набережная Объского водохранилища, ул. Новоморская</t>
  </si>
  <si>
    <t>организация здорового отдыха, содержательного досуга подростков, молодежи и детей, популяризация роликового спорта, повышение спортивного мастерства</t>
  </si>
  <si>
    <t>200 участников</t>
  </si>
  <si>
    <t>формирование здорового образа жизни в молодежной среде, содержательного досуга подростков, молодежи и детей, популяризация въетнамского боевого исскуства Вовинам Вьет Во Дао, повышение уровня  спортивного мастерства молодых спортсменов, обмен опытом работы тренеров</t>
  </si>
  <si>
    <t>136 участников</t>
  </si>
  <si>
    <t>разнорабочий, культорганизатор</t>
  </si>
  <si>
    <t>НСО, пос.Быстровка, детский оздоровительный лагерь "Радужный"</t>
  </si>
  <si>
    <t>10--35</t>
  </si>
  <si>
    <t>п. Ергаки Алтайского края и Каракольские озера</t>
  </si>
  <si>
    <t xml:space="preserve">п. Ергаки Алтайского края </t>
  </si>
  <si>
    <t>г. Белуха Алтайского края</t>
  </si>
  <si>
    <t>Шавлинские озера Алтайский край</t>
  </si>
  <si>
    <t>ДСОЛ КД «Юбилейный»</t>
  </si>
  <si>
    <t>200/4</t>
  </si>
  <si>
    <t>Районный митинг,
 посвященный 73-ей годовщине
 Победы в ВОВ</t>
  </si>
  <si>
    <t>5-80</t>
  </si>
  <si>
    <t xml:space="preserve">Праздничная программа 
«Наш город для счастья,
 любви и добра!» </t>
  </si>
  <si>
    <t>Новогодняя уличная 
развлекательная 
 программа "Новогодний детектив"</t>
  </si>
  <si>
    <t>В рамках акции
 «Безопасный маршрут» 
интерактивное занятие 
по профилактике ВИЧ,
 СПИДа</t>
  </si>
  <si>
    <t>Содействие молодёжи в трудной жизненной ситуации</t>
  </si>
  <si>
    <t>8-17 лет</t>
  </si>
  <si>
    <t>14-35 лет</t>
  </si>
  <si>
    <t xml:space="preserve">популяризации шахмат среди юношества;
повышения уровня спортивного мастерства юных шахматистов;
оздоровительного отдыха детей, подростков и молодежи;
организации содержательного досуга детей, подростков и молодежи.
</t>
  </si>
  <si>
    <t>Праздничная программа "Радость детства", 
посвященная Дню защиты детей</t>
  </si>
  <si>
    <t>2 июня</t>
  </si>
  <si>
    <t>г.Новосибирск</t>
  </si>
  <si>
    <t>Благодарственное письмо - 1шт.</t>
  </si>
  <si>
    <t>Праздничная программа "Наша Общая Победа", посвященная 73-й годовщине ВОВ</t>
  </si>
  <si>
    <t>21 апреля</t>
  </si>
  <si>
    <t>"ГИГАНТ FEST", детский конкурс</t>
  </si>
  <si>
    <t>Диплом 1 степени - 1 шт.
Благодарственное письмо - 1шт.</t>
  </si>
  <si>
    <t>Благодарственное письмо - 2 шт.</t>
  </si>
  <si>
    <t>март</t>
  </si>
  <si>
    <t>Диплом I степени – 1шт,</t>
  </si>
  <si>
    <t>III районный детско-юношеский
 фестиваль-конкурс патриотической направленности «Мы будущее России», посвященный 125 летию города Новосибирска</t>
  </si>
  <si>
    <t>Диплом лауреата I степени – 1 шт.
Диплом лауреата II степени – 2 шт.
Диплом лауреата III степени – 1 шт.</t>
  </si>
  <si>
    <t>Интерактивная программа «День ЗдоровьЯ»,
 посвященная Всемирному Дню здоровья</t>
  </si>
  <si>
    <t>06 апреля</t>
  </si>
  <si>
    <t>Районный конкурс пирогов 
«Красна изба не углами, а красна пирогами»</t>
  </si>
  <si>
    <t>22 апреля</t>
  </si>
  <si>
    <t>V открытый районный фестиваль короткометражного кино «АкадемМай»</t>
  </si>
  <si>
    <t>20 апреля – 9 мая</t>
  </si>
  <si>
    <t>Диплом I степени – 1 шт.</t>
  </si>
  <si>
    <t>Районный молодежный фестиваль
 "Турфест"-2018</t>
  </si>
  <si>
    <t>16-17 июня</t>
  </si>
  <si>
    <t>Сертификат за участие - 1 шт.
Диплом за 2 место - 1 шт.
Грамота - 1 шт.</t>
  </si>
  <si>
    <t>Торжественное собрание, посвященное 
60 - летию Советского района</t>
  </si>
  <si>
    <t>май</t>
  </si>
  <si>
    <t>Благодарственное письмо - 1 шт.</t>
  </si>
  <si>
    <t>Городской фестиваль единоборств «Щит и меч»</t>
  </si>
  <si>
    <t>24 мая</t>
  </si>
  <si>
    <t>Диплом за участие – 1 шт.</t>
  </si>
  <si>
    <t>II городской конкурс талантов «ТалантГородок»</t>
  </si>
  <si>
    <t>12 мая</t>
  </si>
  <si>
    <t>Диплом лауреата 1 ст. – 1 шт.
Благодарственное письмо – 1 шт.</t>
  </si>
  <si>
    <t xml:space="preserve">Городской интегрированный фестиваль 
детского и юношеского творчества 
«Солнечный марафон» </t>
  </si>
  <si>
    <t>23 марта</t>
  </si>
  <si>
    <t>Благодарственное письмо – 1 шт.</t>
  </si>
  <si>
    <t>Фестиваль-конкурс танцевального 
искусства «Siberian Dance Contest 2018»</t>
  </si>
  <si>
    <t>7-8-апреля</t>
  </si>
  <si>
    <t>Диплом I место – 2 шт.</t>
  </si>
  <si>
    <t>Городская зимняя спартакиада среди 
учреждений сферы молодежной политики</t>
  </si>
  <si>
    <t>27 февраля</t>
  </si>
  <si>
    <t xml:space="preserve">Городская добровольческая акция "Экологический агиттеплоход - 2018 " </t>
  </si>
  <si>
    <t>11 июля</t>
  </si>
  <si>
    <t>Диплом за участие – 2 шт.</t>
  </si>
  <si>
    <t>Межрегиональной детско – юношеский фольклорный фестиваль «Живой родник - 2018»</t>
  </si>
  <si>
    <t>14 – 17 мая</t>
  </si>
  <si>
    <t>г. Горно-Алтайск</t>
  </si>
  <si>
    <t>Диплом лауреата – 1 шт.</t>
  </si>
  <si>
    <t>VI Межрегиональный фольклорный фестиваль казачьей культуры "Родники Сибири"</t>
  </si>
  <si>
    <t xml:space="preserve">5 по 7 мая </t>
  </si>
  <si>
    <t>г. Междуреченск Кемеровская область</t>
  </si>
  <si>
    <t>VI межрегиональный Крапивинский фольклорный фестиваль «Крещенские вечерки»</t>
  </si>
  <si>
    <t>18 января</t>
  </si>
  <si>
    <t>Кемеровская область</t>
  </si>
  <si>
    <t>Областной епархиальный молодежный рождественский праздник</t>
  </si>
  <si>
    <t>7 января 2018</t>
  </si>
  <si>
    <t>Благодарственное письмо – 2 шт.</t>
  </si>
  <si>
    <t>«Масленица»</t>
  </si>
  <si>
    <t>25 февраля</t>
  </si>
  <si>
    <t>НСО г.Чулым</t>
  </si>
  <si>
    <t>Почетная грамота – 1 шт.</t>
  </si>
  <si>
    <t>«Красная горка»</t>
  </si>
  <si>
    <t>15 апреля</t>
  </si>
  <si>
    <t>Областной фольклорно – этнографический фестиваль «Сибирская глубинка»</t>
  </si>
  <si>
    <t>19 мая</t>
  </si>
  <si>
    <t>Областной праздник на Троицу «Зелёные святки»</t>
  </si>
  <si>
    <t>27 мая</t>
  </si>
  <si>
    <t>Межрегиональный фестиваль-мастерская "Алтайские узоры"</t>
  </si>
  <si>
    <t>8-13 июля</t>
  </si>
  <si>
    <t>Алтайский край, с. Солонешное</t>
  </si>
  <si>
    <t>VIIМежрегиональный фестиваль традиционого славянского костюма "Славенка"</t>
  </si>
  <si>
    <t>сентябрь</t>
  </si>
  <si>
    <t>Открытый межрегиональный танцевальный чемпионат по современной хореографии ORIENTAL, BOLLYWOOD "Танцевальный квартал"</t>
  </si>
  <si>
    <t>13 октября</t>
  </si>
  <si>
    <t>Диплом I место - 2 шт.
Благодарственное письмо – 1 шт.</t>
  </si>
  <si>
    <t>Четвертый Всероссийский чемпионат искусств «Сила таланта сила знаний»</t>
  </si>
  <si>
    <t>Диплом за участие – 4 шт.</t>
  </si>
  <si>
    <t>Всероссийский открытый чемпионат по современной хореографии «АНТИ гравитация»</t>
  </si>
  <si>
    <t xml:space="preserve">17-18 марта </t>
  </si>
  <si>
    <t>Диплом II место – 1 шт.
Диплом IV место – 1 шт.</t>
  </si>
  <si>
    <t>Всероссийский фольклорный фестиваль «Живая старина»</t>
  </si>
  <si>
    <t>21 февраля</t>
  </si>
  <si>
    <t>г. Красноярск</t>
  </si>
  <si>
    <r>
      <t>Б</t>
    </r>
    <r>
      <rPr>
        <sz val="12"/>
        <color indexed="8"/>
        <rFont val="Times New Roman"/>
        <family val="1"/>
      </rPr>
      <t>лагодарственное письмо – 1 шт.</t>
    </r>
  </si>
  <si>
    <t xml:space="preserve">Всероссийский конкурс - фестиваль вокально - хореографического творчества "STREKOZA - 2018" </t>
  </si>
  <si>
    <t>3-6 октября</t>
  </si>
  <si>
    <t>НСО
 г.Бердск (Сосновка)</t>
  </si>
  <si>
    <t>Дипломы:
Лауреата II степени - 1 шт.
Лауреата III степени -3 шт
Благодарственное письмо - 2 шт.</t>
  </si>
  <si>
    <t>01.07.-07.07.2018</t>
  </si>
  <si>
    <t>г.Бердск на базе отдыха "Зеленый Остров"</t>
  </si>
  <si>
    <t>Международный фестиваль традиционной культуры «Живой родник - 2018», посвященный 90-летию г. Горно - Алтайска</t>
  </si>
  <si>
    <t>III Международный фестиваль-конкурс SHOWМИР ДОМ СОЛНЦА ТУРЦИЯ</t>
  </si>
  <si>
    <t>30 мая-9 июня</t>
  </si>
  <si>
    <t>г. Кемер, Турция</t>
  </si>
  <si>
    <t>Диплом лауреата I степени – 1 шт.
Благодарственное письмо - 3 шт.</t>
  </si>
  <si>
    <t>Помощь в организации концерта национальных культур "Россия-наш общий дом", в рамках Международных армейских игр 2018</t>
  </si>
  <si>
    <t>август</t>
  </si>
  <si>
    <t>Благодаственное письмо - 1 шт.</t>
  </si>
  <si>
    <t>Основы мультипликации</t>
  </si>
  <si>
    <t>Профессиональный тренинг Дмитрия Брагина "FTR-CROSS"</t>
  </si>
  <si>
    <t>ГАПОУ "Новосибирское государственное художественное училище (колледж)"</t>
  </si>
  <si>
    <t>Техническая эксплуатация электроустановок</t>
  </si>
  <si>
    <t>Школа - интернат №152</t>
  </si>
  <si>
    <t>МК по фехтованию "На Зеленой неделе»</t>
  </si>
  <si>
    <t>Кольцово</t>
  </si>
  <si>
    <t>ДМ «Маяк»</t>
  </si>
  <si>
    <t>Уличная программа «Сказочное рождество»</t>
  </si>
  <si>
    <t>Открытый городской конкурс-фестиваль современной хореографии "Будь в ритме"</t>
  </si>
  <si>
    <t>10, 16.11.2018</t>
  </si>
  <si>
    <t>г.Новосибирск, МЦ "Льтаир"</t>
  </si>
  <si>
    <t>Городской фестиваль-конкурс "Левфест"</t>
  </si>
  <si>
    <t xml:space="preserve">г.Новосибирск, </t>
  </si>
  <si>
    <t>Областной епархиальный молодежный рождественский праздник «Рождество»</t>
  </si>
  <si>
    <t>ДКЖ</t>
  </si>
  <si>
    <t xml:space="preserve">Участие в межрегиональном фольклорном 
фестивале «Крещенские вечерки» </t>
  </si>
  <si>
    <t>18.01.-21.01.2018</t>
  </si>
  <si>
    <t>Кемеровская область, п. Крапивинский</t>
  </si>
  <si>
    <t>Организация и проведения концертной
программы «Широкая Масленица» 
Чулымский район</t>
  </si>
  <si>
    <t>р.п.Чулым НСО</t>
  </si>
  <si>
    <t xml:space="preserve"> «Вечер народной духовной музыки» </t>
  </si>
  <si>
    <t>город Бердск</t>
  </si>
  <si>
    <t>Участие в межрегиональном фольклорном 
фестивале «Старожилы Западного Приобья»</t>
  </si>
  <si>
    <t>03.02.-06.02.2018</t>
  </si>
  <si>
    <t>город Красноярск</t>
  </si>
  <si>
    <t xml:space="preserve"> VI Межрегиональный фольклорный
 фестиваль казачьей культуры "Родники Сибири" </t>
  </si>
  <si>
    <t>05.05.-07.05.2018</t>
  </si>
  <si>
    <t>Кемеровская область, г. Междуреченск</t>
  </si>
  <si>
    <t>Участие в международном фестивале традиционной культуры «Живой родник 2018»</t>
  </si>
  <si>
    <t>14.05-17.05.18</t>
  </si>
  <si>
    <t>Алтайский край, г. Горный Алтай</t>
  </si>
  <si>
    <t>Международный фестиваль традиционной 
культуры «Живой родник - 2018», 
посвященный 90-летию г. Горно - Алтайска</t>
  </si>
  <si>
    <t>14-17.05.2018</t>
  </si>
  <si>
    <t>Долганова О.Л.</t>
  </si>
  <si>
    <t>муниципальное бюджетное учреждение Советского района города Новосибирска Центр молодежного досуга "Левобережье"</t>
  </si>
  <si>
    <t>Муниципальное бюджетное учреждение  Советского района города Новосибирска Центр молодежного досуга "Левобережье" (МБУ ЦМД "Левобережье") 17.02.1999</t>
  </si>
  <si>
    <t>630057, г. Новосибирск, ул. Энгельса, 17                                                                                                    e-mail: levoberege@inbox.ru  тел. 306-49-72                                                                                                                                                                     страница на портале тымолод.рф:http: //www.timolod.ru/centers/levobereje/</t>
  </si>
  <si>
    <t>Долганова Оксана Леонидовна</t>
  </si>
  <si>
    <t xml:space="preserve">Основные отделы учреждения:                                                                                                                                                                                        ОО  «Левобережье» - Энгельса, 17, первый этаж пяти этажного жилого дома;
ОО «Спутник» - Варшавская, 12, второй этаж двухэтажного здания;
ОО «Факел» - Ветлужская, 28а, первый этаж двухэтажного здания;                                          ОО ДМ «Маяк» - Русская, 1а, отдельное двухэтажное здание
</t>
  </si>
  <si>
    <t>Площадь по основным отделам:                                                                                             ОО «Левобережье» – 180,9 кв.м;
ОО «Спутник» – 394,9 кв.м;
ОО «Факел» – 354,4 кв.м;                                                                                                        ОО ДМ «Маяк» - 1648,4 кв.м
Итого: 2578,6 кв.м.</t>
  </si>
  <si>
    <t>Площадь по основным отделам:                                                                                             ОО «Левобережье» – 180,9 кв.м;
ОО «Спутник» – 381,7 кв.м;
ОО «Факел» – 340,1 кв.м;                                                                                                        ОО ДМ «Маяк» - 1231,6 кв.м.
Итого: 2134,3 кв.м.</t>
  </si>
  <si>
    <t>ОО «Левобережье» – 6;
ОО «Спутник» – 8;
ОО «Факел» – 6;                                                                                                                      ОО ДМ «Маяк» - 12.      
Итого: 32.</t>
  </si>
  <si>
    <t>ОО «Левобережье» – 17;
ОО «Спутник» – 16;
ОО «Факел» – 16;                                                                                                                    ОО ДМ «Маяк» - 25.
Итого: 74.</t>
  </si>
  <si>
    <t>ОО «Левобережье» – пн.-пт. 09:00-21:00, сб. 10:00-18:00, вс. 10:00-14:00;
ОО «Спутник» – пн.-пт. 09:00-21:00, сб.-вс. 10:00-16:00;
ОО «Факел» – пн.-пт. 09:00-21:00, сб. 10:00-18:00, вс. 09:00-19:00;                                         ОО ДМ «Маяк» - пн.-вс. 09:00-22:00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</si>
</sst>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1"/>
      <color indexed="12"/>
      <name val="Calibri"/>
      <family val="2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4"/>
      <color indexed="43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9"/>
      <name val="Calibri"/>
      <family val="2"/>
    </font>
    <font>
      <b/>
      <sz val="14"/>
      <color indexed="27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12"/>
      <name val="Times New Roman"/>
      <family val="1"/>
    </font>
    <font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2"/>
    </font>
    <font>
      <b/>
      <sz val="14"/>
      <color rgb="FFFFFF99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0"/>
      <name val="Calibri"/>
      <family val="2"/>
    </font>
    <font>
      <b/>
      <sz val="14"/>
      <color rgb="FFA7FFFF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A"/>
      <name val="Times New Roman"/>
      <family val="1"/>
    </font>
    <font>
      <u val="single"/>
      <sz val="12"/>
      <color theme="10"/>
      <name val="Calibri"/>
      <family val="2"/>
    </font>
    <font>
      <u val="single"/>
      <sz val="12"/>
      <color theme="10"/>
      <name val="Times New Roman"/>
      <family val="1"/>
    </font>
    <font>
      <i/>
      <sz val="12"/>
      <color rgb="FF000000"/>
      <name val="Times New Roman"/>
      <family val="1"/>
    </font>
    <font>
      <sz val="16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8F8F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thick">
        <color rgb="FF000000"/>
      </top>
      <bottom style="medium">
        <color rgb="FF000000"/>
      </bottom>
    </border>
    <border>
      <left/>
      <right style="medium">
        <color rgb="FF00000A"/>
      </right>
      <top style="medium">
        <color rgb="FF00000A"/>
      </top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</border>
    <border>
      <left/>
      <right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16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0" xfId="0" applyBorder="1" applyAlignment="1">
      <alignment/>
    </xf>
    <xf numFmtId="0" fontId="67" fillId="0" borderId="0" xfId="0" applyFont="1" applyAlignment="1">
      <alignment/>
    </xf>
    <xf numFmtId="0" fontId="56" fillId="0" borderId="0" xfId="0" applyFont="1" applyAlignment="1">
      <alignment/>
    </xf>
    <xf numFmtId="0" fontId="67" fillId="0" borderId="0" xfId="0" applyFont="1" applyBorder="1" applyAlignment="1">
      <alignment/>
    </xf>
    <xf numFmtId="0" fontId="67" fillId="33" borderId="10" xfId="0" applyFont="1" applyFill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top" wrapText="1"/>
    </xf>
    <xf numFmtId="0" fontId="68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justify" vertical="top" wrapText="1"/>
    </xf>
    <xf numFmtId="0" fontId="70" fillId="0" borderId="0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wrapText="1"/>
    </xf>
    <xf numFmtId="0" fontId="66" fillId="0" borderId="0" xfId="0" applyFont="1" applyBorder="1" applyAlignment="1">
      <alignment horizontal="center"/>
    </xf>
    <xf numFmtId="0" fontId="56" fillId="0" borderId="0" xfId="0" applyFont="1" applyAlignment="1">
      <alignment horizontal="center" vertical="top"/>
    </xf>
    <xf numFmtId="0" fontId="67" fillId="33" borderId="10" xfId="0" applyFont="1" applyFill="1" applyBorder="1" applyAlignment="1">
      <alignment horizontal="center" vertical="top"/>
    </xf>
    <xf numFmtId="0" fontId="56" fillId="0" borderId="0" xfId="0" applyFont="1" applyAlignment="1">
      <alignment horizontal="left"/>
    </xf>
    <xf numFmtId="0" fontId="67" fillId="0" borderId="10" xfId="0" applyFont="1" applyBorder="1" applyAlignment="1" applyProtection="1">
      <alignment horizontal="center" vertical="top" wrapText="1"/>
      <protection locked="0"/>
    </xf>
    <xf numFmtId="0" fontId="66" fillId="0" borderId="0" xfId="0" applyFont="1" applyAlignment="1" applyProtection="1">
      <alignment/>
      <protection locked="0"/>
    </xf>
    <xf numFmtId="0" fontId="67" fillId="0" borderId="10" xfId="0" applyFont="1" applyBorder="1" applyAlignment="1" applyProtection="1">
      <alignment horizontal="center" vertical="top"/>
      <protection locked="0"/>
    </xf>
    <xf numFmtId="0" fontId="66" fillId="0" borderId="0" xfId="0" applyFont="1" applyBorder="1" applyAlignment="1" applyProtection="1">
      <alignment horizontal="center"/>
      <protection locked="0"/>
    </xf>
    <xf numFmtId="2" fontId="66" fillId="0" borderId="0" xfId="0" applyNumberFormat="1" applyFont="1" applyBorder="1" applyAlignment="1" applyProtection="1">
      <alignment horizontal="center"/>
      <protection locked="0"/>
    </xf>
    <xf numFmtId="0" fontId="67" fillId="33" borderId="10" xfId="0" applyFont="1" applyFill="1" applyBorder="1" applyAlignment="1" applyProtection="1">
      <alignment horizontal="center" vertical="top" wrapText="1"/>
      <protection hidden="1"/>
    </xf>
    <xf numFmtId="0" fontId="67" fillId="34" borderId="10" xfId="0" applyFont="1" applyFill="1" applyBorder="1" applyAlignment="1" applyProtection="1">
      <alignment horizontal="left" vertical="top" wrapText="1"/>
      <protection hidden="1"/>
    </xf>
    <xf numFmtId="0" fontId="67" fillId="34" borderId="10" xfId="0" applyFont="1" applyFill="1" applyBorder="1" applyAlignment="1" applyProtection="1">
      <alignment horizontal="center" vertical="top" wrapText="1"/>
      <protection hidden="1"/>
    </xf>
    <xf numFmtId="0" fontId="66" fillId="0" borderId="10" xfId="0" applyFont="1" applyBorder="1" applyAlignment="1" applyProtection="1">
      <alignment vertical="top" wrapText="1"/>
      <protection hidden="1"/>
    </xf>
    <xf numFmtId="0" fontId="66" fillId="0" borderId="10" xfId="0" applyFont="1" applyBorder="1" applyAlignment="1" applyProtection="1">
      <alignment horizontal="left" vertical="top" wrapText="1"/>
      <protection hidden="1"/>
    </xf>
    <xf numFmtId="2" fontId="66" fillId="34" borderId="10" xfId="0" applyNumberFormat="1" applyFont="1" applyFill="1" applyBorder="1" applyAlignment="1" applyProtection="1">
      <alignment horizontal="center" vertical="top" wrapText="1"/>
      <protection hidden="1"/>
    </xf>
    <xf numFmtId="0" fontId="66" fillId="0" borderId="11" xfId="0" applyFont="1" applyBorder="1" applyAlignment="1" applyProtection="1">
      <alignment vertical="top" wrapText="1"/>
      <protection hidden="1"/>
    </xf>
    <xf numFmtId="0" fontId="66" fillId="0" borderId="12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7" fillId="33" borderId="11" xfId="0" applyFont="1" applyFill="1" applyBorder="1" applyAlignment="1" applyProtection="1">
      <alignment horizontal="center" vertical="top" wrapText="1"/>
      <protection hidden="1"/>
    </xf>
    <xf numFmtId="0" fontId="67" fillId="33" borderId="13" xfId="0" applyFont="1" applyFill="1" applyBorder="1" applyAlignment="1" applyProtection="1">
      <alignment horizontal="center" vertical="top" wrapText="1"/>
      <protection hidden="1"/>
    </xf>
    <xf numFmtId="0" fontId="67" fillId="34" borderId="10" xfId="0" applyFont="1" applyFill="1" applyBorder="1" applyAlignment="1" applyProtection="1">
      <alignment horizontal="center" vertical="top"/>
      <protection hidden="1"/>
    </xf>
    <xf numFmtId="0" fontId="67" fillId="0" borderId="11" xfId="0" applyNumberFormat="1" applyFont="1" applyBorder="1" applyAlignment="1" applyProtection="1">
      <alignment horizontal="center" vertical="top" wrapText="1"/>
      <protection locked="0"/>
    </xf>
    <xf numFmtId="0" fontId="67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hidden="1"/>
    </xf>
    <xf numFmtId="0" fontId="67" fillId="0" borderId="0" xfId="0" applyFont="1" applyAlignment="1" applyProtection="1">
      <alignment horizontal="right"/>
      <protection hidden="1"/>
    </xf>
    <xf numFmtId="0" fontId="67" fillId="0" borderId="0" xfId="0" applyFont="1" applyBorder="1" applyAlignment="1" applyProtection="1">
      <alignment/>
      <protection hidden="1"/>
    </xf>
    <xf numFmtId="0" fontId="0" fillId="33" borderId="14" xfId="0" applyFill="1" applyBorder="1" applyAlignment="1" applyProtection="1">
      <alignment vertical="top" wrapText="1"/>
      <protection hidden="1"/>
    </xf>
    <xf numFmtId="0" fontId="0" fillId="33" borderId="0" xfId="0" applyFill="1" applyBorder="1" applyAlignment="1" applyProtection="1">
      <alignment vertical="top" wrapText="1"/>
      <protection hidden="1"/>
    </xf>
    <xf numFmtId="0" fontId="67" fillId="33" borderId="12" xfId="0" applyFont="1" applyFill="1" applyBorder="1" applyAlignment="1" applyProtection="1">
      <alignment horizontal="center" vertical="top" wrapText="1"/>
      <protection hidden="1"/>
    </xf>
    <xf numFmtId="0" fontId="66" fillId="35" borderId="12" xfId="0" applyFont="1" applyFill="1" applyBorder="1" applyAlignment="1" applyProtection="1">
      <alignment horizontal="center" vertical="top"/>
      <protection hidden="1"/>
    </xf>
    <xf numFmtId="0" fontId="66" fillId="35" borderId="12" xfId="0" applyFont="1" applyFill="1" applyBorder="1" applyAlignment="1" applyProtection="1">
      <alignment vertical="center" wrapText="1"/>
      <protection hidden="1"/>
    </xf>
    <xf numFmtId="0" fontId="66" fillId="35" borderId="12" xfId="0" applyFont="1" applyFill="1" applyBorder="1" applyAlignment="1" applyProtection="1">
      <alignment vertical="top" wrapText="1"/>
      <protection hidden="1"/>
    </xf>
    <xf numFmtId="1" fontId="67" fillId="34" borderId="10" xfId="0" applyNumberFormat="1" applyFont="1" applyFill="1" applyBorder="1" applyAlignment="1" applyProtection="1">
      <alignment horizontal="center" vertical="top" wrapText="1"/>
      <protection hidden="1"/>
    </xf>
    <xf numFmtId="1" fontId="67" fillId="34" borderId="10" xfId="0" applyNumberFormat="1" applyFont="1" applyFill="1" applyBorder="1" applyAlignment="1" applyProtection="1">
      <alignment horizontal="center" vertical="top"/>
      <protection hidden="1"/>
    </xf>
    <xf numFmtId="1" fontId="67" fillId="0" borderId="15" xfId="0" applyNumberFormat="1" applyFont="1" applyBorder="1" applyAlignment="1" applyProtection="1">
      <alignment horizontal="center" vertical="top" wrapText="1"/>
      <protection locked="0"/>
    </xf>
    <xf numFmtId="0" fontId="67" fillId="35" borderId="10" xfId="0" applyFont="1" applyFill="1" applyBorder="1" applyAlignment="1" applyProtection="1">
      <alignment horizontal="left" vertical="top" wrapText="1"/>
      <protection hidden="1"/>
    </xf>
    <xf numFmtId="0" fontId="66" fillId="0" borderId="10" xfId="0" applyFont="1" applyBorder="1" applyAlignment="1" applyProtection="1">
      <alignment horizontal="center" vertical="top"/>
      <protection locked="0"/>
    </xf>
    <xf numFmtId="0" fontId="67" fillId="0" borderId="0" xfId="0" applyFont="1" applyAlignment="1" applyProtection="1">
      <alignment vertical="top"/>
      <protection hidden="1"/>
    </xf>
    <xf numFmtId="0" fontId="67" fillId="33" borderId="10" xfId="0" applyFont="1" applyFill="1" applyBorder="1" applyAlignment="1" applyProtection="1">
      <alignment horizontal="center" vertical="top"/>
      <protection hidden="1"/>
    </xf>
    <xf numFmtId="0" fontId="66" fillId="0" borderId="12" xfId="0" applyFont="1" applyBorder="1" applyAlignment="1" applyProtection="1">
      <alignment vertical="top"/>
      <protection hidden="1"/>
    </xf>
    <xf numFmtId="0" fontId="66" fillId="34" borderId="10" xfId="0" applyFont="1" applyFill="1" applyBorder="1" applyAlignment="1" applyProtection="1">
      <alignment horizontal="center" vertical="top"/>
      <protection hidden="1"/>
    </xf>
    <xf numFmtId="0" fontId="66" fillId="0" borderId="12" xfId="0" applyFont="1" applyBorder="1" applyAlignment="1" applyProtection="1">
      <alignment horizontal="left" vertical="top"/>
      <protection hidden="1"/>
    </xf>
    <xf numFmtId="0" fontId="67" fillId="35" borderId="10" xfId="0" applyFont="1" applyFill="1" applyBorder="1" applyAlignment="1" applyProtection="1">
      <alignment horizontal="center" vertical="top"/>
      <protection locked="0"/>
    </xf>
    <xf numFmtId="0" fontId="66" fillId="0" borderId="12" xfId="0" applyFont="1" applyBorder="1" applyAlignment="1" applyProtection="1">
      <alignment horizontal="center" vertical="top" wrapText="1"/>
      <protection locked="0"/>
    </xf>
    <xf numFmtId="0" fontId="66" fillId="0" borderId="10" xfId="0" applyFont="1" applyBorder="1" applyAlignment="1" applyProtection="1">
      <alignment horizontal="center" vertical="top" wrapText="1"/>
      <protection locked="0"/>
    </xf>
    <xf numFmtId="0" fontId="56" fillId="0" borderId="0" xfId="0" applyFont="1" applyBorder="1" applyAlignment="1" applyProtection="1">
      <alignment/>
      <protection hidden="1"/>
    </xf>
    <xf numFmtId="0" fontId="0" fillId="0" borderId="10" xfId="0" applyBorder="1" applyAlignment="1">
      <alignment/>
    </xf>
    <xf numFmtId="0" fontId="66" fillId="35" borderId="10" xfId="0" applyFont="1" applyFill="1" applyBorder="1" applyAlignment="1" applyProtection="1">
      <alignment horizontal="center" vertical="top" wrapText="1"/>
      <protection locked="0"/>
    </xf>
    <xf numFmtId="0" fontId="67" fillId="35" borderId="10" xfId="0" applyFont="1" applyFill="1" applyBorder="1" applyAlignment="1" applyProtection="1">
      <alignment horizontal="center" vertical="top" wrapText="1"/>
      <protection locked="0"/>
    </xf>
    <xf numFmtId="49" fontId="66" fillId="0" borderId="10" xfId="0" applyNumberFormat="1" applyFont="1" applyBorder="1" applyAlignment="1" applyProtection="1">
      <alignment horizontal="center" vertical="top" wrapText="1"/>
      <protection locked="0"/>
    </xf>
    <xf numFmtId="0" fontId="67" fillId="34" borderId="16" xfId="0" applyFont="1" applyFill="1" applyBorder="1" applyAlignment="1" applyProtection="1">
      <alignment horizontal="center" vertical="top" wrapText="1"/>
      <protection hidden="1"/>
    </xf>
    <xf numFmtId="49" fontId="67" fillId="34" borderId="12" xfId="0" applyNumberFormat="1" applyFont="1" applyFill="1" applyBorder="1" applyAlignment="1" applyProtection="1">
      <alignment horizontal="center" vertical="top" wrapText="1"/>
      <protection hidden="1"/>
    </xf>
    <xf numFmtId="49" fontId="67" fillId="34" borderId="10" xfId="0" applyNumberFormat="1" applyFont="1" applyFill="1" applyBorder="1" applyAlignment="1" applyProtection="1">
      <alignment horizontal="center" vertical="top" wrapText="1"/>
      <protection hidden="1"/>
    </xf>
    <xf numFmtId="0" fontId="66" fillId="0" borderId="0" xfId="0" applyFont="1" applyAlignment="1">
      <alignment horizontal="center" vertical="top" wrapText="1"/>
    </xf>
    <xf numFmtId="0" fontId="56" fillId="0" borderId="0" xfId="0" applyFont="1" applyAlignment="1" applyProtection="1">
      <alignment/>
      <protection hidden="1"/>
    </xf>
    <xf numFmtId="0" fontId="67" fillId="34" borderId="12" xfId="0" applyFont="1" applyFill="1" applyBorder="1" applyAlignment="1" applyProtection="1">
      <alignment horizontal="left"/>
      <protection hidden="1"/>
    </xf>
    <xf numFmtId="0" fontId="66" fillId="34" borderId="10" xfId="0" applyFont="1" applyFill="1" applyBorder="1" applyAlignment="1" applyProtection="1">
      <alignment/>
      <protection hidden="1"/>
    </xf>
    <xf numFmtId="0" fontId="66" fillId="35" borderId="10" xfId="0" applyFont="1" applyFill="1" applyBorder="1" applyAlignment="1" applyProtection="1">
      <alignment horizontal="center" vertical="top" wrapText="1"/>
      <protection hidden="1"/>
    </xf>
    <xf numFmtId="0" fontId="66" fillId="0" borderId="10" xfId="0" applyFont="1" applyBorder="1" applyAlignment="1" applyProtection="1">
      <alignment horizontal="center" vertical="top" wrapText="1"/>
      <protection hidden="1"/>
    </xf>
    <xf numFmtId="0" fontId="66" fillId="0" borderId="0" xfId="0" applyFont="1" applyAlignment="1" applyProtection="1">
      <alignment horizontal="center" vertical="top" wrapText="1"/>
      <protection hidden="1"/>
    </xf>
    <xf numFmtId="0" fontId="66" fillId="0" borderId="10" xfId="0" applyFont="1" applyBorder="1" applyAlignment="1" applyProtection="1">
      <alignment wrapText="1"/>
      <protection hidden="1"/>
    </xf>
    <xf numFmtId="0" fontId="67" fillId="34" borderId="10" xfId="0" applyFont="1" applyFill="1" applyBorder="1" applyAlignment="1" applyProtection="1">
      <alignment horizontal="right" vertical="top" wrapText="1"/>
      <protection hidden="1"/>
    </xf>
    <xf numFmtId="0" fontId="66" fillId="0" borderId="10" xfId="0" applyFont="1" applyBorder="1" applyAlignment="1" applyProtection="1">
      <alignment horizontal="left" vertical="top"/>
      <protection hidden="1"/>
    </xf>
    <xf numFmtId="0" fontId="66" fillId="0" borderId="10" xfId="0" applyFont="1" applyBorder="1" applyAlignment="1" applyProtection="1">
      <alignment horizontal="left" vertical="top" wrapText="1"/>
      <protection locked="0"/>
    </xf>
    <xf numFmtId="0" fontId="67" fillId="35" borderId="10" xfId="0" applyFont="1" applyFill="1" applyBorder="1" applyAlignment="1" applyProtection="1">
      <alignment horizontal="left" vertical="top"/>
      <protection hidden="1"/>
    </xf>
    <xf numFmtId="0" fontId="72" fillId="0" borderId="10" xfId="0" applyFont="1" applyBorder="1" applyAlignment="1" applyProtection="1">
      <alignment horizontal="left" vertical="top"/>
      <protection hidden="1"/>
    </xf>
    <xf numFmtId="0" fontId="67" fillId="35" borderId="10" xfId="0" applyFont="1" applyFill="1" applyBorder="1" applyAlignment="1" applyProtection="1">
      <alignment horizontal="center"/>
      <protection hidden="1"/>
    </xf>
    <xf numFmtId="0" fontId="66" fillId="35" borderId="10" xfId="0" applyFont="1" applyFill="1" applyBorder="1" applyAlignment="1" applyProtection="1">
      <alignment wrapText="1"/>
      <protection hidden="1"/>
    </xf>
    <xf numFmtId="0" fontId="66" fillId="35" borderId="10" xfId="0" applyFont="1" applyFill="1" applyBorder="1" applyAlignment="1" applyProtection="1">
      <alignment horizontal="center" wrapText="1"/>
      <protection hidden="1"/>
    </xf>
    <xf numFmtId="0" fontId="72" fillId="0" borderId="10" xfId="0" applyFont="1" applyBorder="1" applyAlignment="1" applyProtection="1">
      <alignment horizontal="left" vertical="top"/>
      <protection locked="0"/>
    </xf>
    <xf numFmtId="0" fontId="66" fillId="0" borderId="12" xfId="0" applyFont="1" applyBorder="1" applyAlignment="1" applyProtection="1">
      <alignment horizontal="left" vertical="top" wrapText="1"/>
      <protection locked="0"/>
    </xf>
    <xf numFmtId="0" fontId="66" fillId="34" borderId="12" xfId="0" applyFont="1" applyFill="1" applyBorder="1" applyAlignment="1" applyProtection="1">
      <alignment horizontal="left" vertical="top" wrapText="1"/>
      <protection hidden="1"/>
    </xf>
    <xf numFmtId="0" fontId="66" fillId="0" borderId="10" xfId="0" applyFont="1" applyBorder="1" applyAlignment="1" applyProtection="1">
      <alignment horizontal="center" vertical="top" wrapText="1"/>
      <protection/>
    </xf>
    <xf numFmtId="0" fontId="73" fillId="0" borderId="0" xfId="0" applyFont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0" fontId="71" fillId="0" borderId="0" xfId="0" applyFont="1" applyAlignment="1" applyProtection="1">
      <alignment/>
      <protection hidden="1"/>
    </xf>
    <xf numFmtId="0" fontId="73" fillId="0" borderId="12" xfId="0" applyFont="1" applyBorder="1" applyAlignment="1" applyProtection="1">
      <alignment vertical="top"/>
      <protection locked="0"/>
    </xf>
    <xf numFmtId="0" fontId="73" fillId="0" borderId="10" xfId="0" applyFont="1" applyBorder="1" applyAlignment="1" applyProtection="1">
      <alignment horizontal="center" vertical="top"/>
      <protection locked="0"/>
    </xf>
    <xf numFmtId="0" fontId="67" fillId="0" borderId="12" xfId="0" applyFont="1" applyBorder="1" applyAlignment="1" applyProtection="1">
      <alignment horizontal="center" vertical="top"/>
      <protection locked="0"/>
    </xf>
    <xf numFmtId="0" fontId="67" fillId="0" borderId="12" xfId="0" applyFont="1" applyBorder="1" applyAlignment="1" applyProtection="1">
      <alignment vertical="top"/>
      <protection locked="0"/>
    </xf>
    <xf numFmtId="0" fontId="67" fillId="34" borderId="12" xfId="0" applyFont="1" applyFill="1" applyBorder="1" applyAlignment="1" applyProtection="1">
      <alignment horizontal="right" vertical="top"/>
      <protection hidden="1"/>
    </xf>
    <xf numFmtId="0" fontId="67" fillId="34" borderId="12" xfId="0" applyFont="1" applyFill="1" applyBorder="1" applyAlignment="1" applyProtection="1">
      <alignment horizontal="center" vertical="top"/>
      <protection hidden="1"/>
    </xf>
    <xf numFmtId="0" fontId="66" fillId="0" borderId="10" xfId="0" applyFont="1" applyBorder="1" applyAlignment="1" applyProtection="1">
      <alignment horizontal="left" vertical="top"/>
      <protection locked="0"/>
    </xf>
    <xf numFmtId="0" fontId="66" fillId="35" borderId="10" xfId="0" applyFont="1" applyFill="1" applyBorder="1" applyAlignment="1" applyProtection="1">
      <alignment horizontal="left" vertical="top" wrapText="1"/>
      <protection locked="0"/>
    </xf>
    <xf numFmtId="0" fontId="67" fillId="33" borderId="17" xfId="0" applyFont="1" applyFill="1" applyBorder="1" applyAlignment="1" applyProtection="1">
      <alignment vertical="top" wrapText="1"/>
      <protection hidden="1"/>
    </xf>
    <xf numFmtId="0" fontId="67" fillId="33" borderId="16" xfId="0" applyFont="1" applyFill="1" applyBorder="1" applyAlignment="1" applyProtection="1">
      <alignment vertical="top" wrapText="1"/>
      <protection hidden="1"/>
    </xf>
    <xf numFmtId="0" fontId="67" fillId="34" borderId="10" xfId="0" applyFont="1" applyFill="1" applyBorder="1" applyAlignment="1" applyProtection="1">
      <alignment horizontal="center" vertical="top" wrapText="1"/>
      <protection hidden="1"/>
    </xf>
    <xf numFmtId="0" fontId="74" fillId="33" borderId="17" xfId="0" applyFont="1" applyFill="1" applyBorder="1" applyAlignment="1" applyProtection="1">
      <alignment vertical="top" wrapText="1"/>
      <protection hidden="1"/>
    </xf>
    <xf numFmtId="0" fontId="75" fillId="33" borderId="16" xfId="0" applyFont="1" applyFill="1" applyBorder="1" applyAlignment="1" applyProtection="1">
      <alignment horizontal="center" vertical="top" wrapText="1"/>
      <protection hidden="1"/>
    </xf>
    <xf numFmtId="0" fontId="5" fillId="33" borderId="12" xfId="0" applyFont="1" applyFill="1" applyBorder="1" applyAlignment="1" applyProtection="1">
      <alignment horizontal="center" vertical="top" wrapText="1"/>
      <protection hidden="1"/>
    </xf>
    <xf numFmtId="0" fontId="76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2" fontId="67" fillId="34" borderId="0" xfId="0" applyNumberFormat="1" applyFont="1" applyFill="1" applyBorder="1" applyAlignment="1" applyProtection="1">
      <alignment horizontal="center" vertical="top" wrapText="1"/>
      <protection hidden="1"/>
    </xf>
    <xf numFmtId="0" fontId="66" fillId="0" borderId="10" xfId="0" applyFont="1" applyBorder="1" applyAlignment="1" applyProtection="1">
      <alignment/>
      <protection locked="0"/>
    </xf>
    <xf numFmtId="2" fontId="67" fillId="35" borderId="10" xfId="0" applyNumberFormat="1" applyFont="1" applyFill="1" applyBorder="1" applyAlignment="1" applyProtection="1">
      <alignment horizontal="center" vertical="top" wrapText="1"/>
      <protection hidden="1"/>
    </xf>
    <xf numFmtId="1" fontId="77" fillId="34" borderId="10" xfId="0" applyNumberFormat="1" applyFont="1" applyFill="1" applyBorder="1" applyAlignment="1" applyProtection="1">
      <alignment horizontal="center" vertical="top" wrapText="1"/>
      <protection hidden="1"/>
    </xf>
    <xf numFmtId="0" fontId="67" fillId="33" borderId="10" xfId="0" applyFont="1" applyFill="1" applyBorder="1" applyAlignment="1" applyProtection="1">
      <alignment horizontal="center" vertical="top" wrapText="1"/>
      <protection hidden="1"/>
    </xf>
    <xf numFmtId="0" fontId="66" fillId="35" borderId="12" xfId="0" applyFont="1" applyFill="1" applyBorder="1" applyAlignment="1" applyProtection="1">
      <alignment horizontal="left" vertical="top" wrapText="1"/>
      <protection hidden="1"/>
    </xf>
    <xf numFmtId="0" fontId="67" fillId="0" borderId="10" xfId="0" applyFont="1" applyBorder="1" applyAlignment="1" applyProtection="1">
      <alignment horizontal="center" vertical="top"/>
      <protection locked="0"/>
    </xf>
    <xf numFmtId="1" fontId="67" fillId="11" borderId="15" xfId="0" applyNumberFormat="1" applyFont="1" applyFill="1" applyBorder="1" applyAlignment="1" applyProtection="1">
      <alignment horizontal="center" vertical="top" wrapText="1"/>
      <protection locked="0"/>
    </xf>
    <xf numFmtId="1" fontId="67" fillId="34" borderId="15" xfId="0" applyNumberFormat="1" applyFont="1" applyFill="1" applyBorder="1" applyAlignment="1" applyProtection="1">
      <alignment horizontal="center" vertical="top" wrapText="1"/>
      <protection hidden="1"/>
    </xf>
    <xf numFmtId="0" fontId="67" fillId="33" borderId="10" xfId="0" applyFont="1" applyFill="1" applyBorder="1" applyAlignment="1" applyProtection="1">
      <alignment horizontal="center" vertical="top" wrapText="1"/>
      <protection hidden="1"/>
    </xf>
    <xf numFmtId="172" fontId="67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6" fillId="35" borderId="10" xfId="0" applyFont="1" applyFill="1" applyBorder="1" applyAlignment="1" applyProtection="1">
      <alignment horizontal="left" vertical="top" wrapText="1"/>
      <protection hidden="1"/>
    </xf>
    <xf numFmtId="0" fontId="66" fillId="35" borderId="12" xfId="0" applyFont="1" applyFill="1" applyBorder="1" applyAlignment="1" applyProtection="1">
      <alignment horizontal="left" vertical="top" wrapText="1"/>
      <protection hidden="1"/>
    </xf>
    <xf numFmtId="0" fontId="67" fillId="0" borderId="12" xfId="0" applyFont="1" applyBorder="1" applyAlignment="1" applyProtection="1">
      <alignment horizontal="center" vertical="center" wrapText="1"/>
      <protection locked="0"/>
    </xf>
    <xf numFmtId="0" fontId="67" fillId="33" borderId="12" xfId="0" applyFont="1" applyFill="1" applyBorder="1" applyAlignment="1" applyProtection="1">
      <alignment horizontal="center" vertical="top" wrapText="1"/>
      <protection hidden="1"/>
    </xf>
    <xf numFmtId="0" fontId="66" fillId="0" borderId="12" xfId="0" applyFont="1" applyBorder="1" applyAlignment="1" applyProtection="1">
      <alignment horizontal="center" vertical="top" wrapText="1"/>
      <protection locked="0"/>
    </xf>
    <xf numFmtId="0" fontId="66" fillId="0" borderId="10" xfId="0" applyFont="1" applyBorder="1" applyAlignment="1" applyProtection="1">
      <alignment horizontal="center" vertical="top" wrapText="1"/>
      <protection locked="0"/>
    </xf>
    <xf numFmtId="0" fontId="67" fillId="34" borderId="12" xfId="0" applyFont="1" applyFill="1" applyBorder="1" applyAlignment="1" applyProtection="1">
      <alignment horizontal="center" vertical="top" wrapText="1"/>
      <protection hidden="1"/>
    </xf>
    <xf numFmtId="0" fontId="67" fillId="34" borderId="10" xfId="0" applyFont="1" applyFill="1" applyBorder="1" applyAlignment="1" applyProtection="1">
      <alignment horizontal="center" vertical="top" wrapText="1"/>
      <protection hidden="1"/>
    </xf>
    <xf numFmtId="0" fontId="66" fillId="33" borderId="12" xfId="0" applyFont="1" applyFill="1" applyBorder="1" applyAlignment="1" applyProtection="1">
      <alignment horizontal="center" vertical="top" wrapText="1"/>
      <protection hidden="1"/>
    </xf>
    <xf numFmtId="1" fontId="48" fillId="0" borderId="0" xfId="0" applyNumberFormat="1" applyFont="1" applyAlignment="1" applyProtection="1">
      <alignment/>
      <protection hidden="1"/>
    </xf>
    <xf numFmtId="0" fontId="67" fillId="0" borderId="15" xfId="0" applyFont="1" applyBorder="1" applyAlignment="1" applyProtection="1">
      <alignment horizontal="center" vertical="top" wrapText="1"/>
      <protection locked="0"/>
    </xf>
    <xf numFmtId="2" fontId="67" fillId="34" borderId="11" xfId="0" applyNumberFormat="1" applyFont="1" applyFill="1" applyBorder="1" applyAlignment="1" applyProtection="1">
      <alignment horizontal="center" vertical="top" wrapText="1"/>
      <protection hidden="1"/>
    </xf>
    <xf numFmtId="0" fontId="67" fillId="33" borderId="10" xfId="0" applyFont="1" applyFill="1" applyBorder="1" applyAlignment="1" applyProtection="1">
      <alignment horizontal="center" vertical="top" wrapText="1"/>
      <protection hidden="1"/>
    </xf>
    <xf numFmtId="0" fontId="67" fillId="33" borderId="12" xfId="0" applyFont="1" applyFill="1" applyBorder="1" applyAlignment="1" applyProtection="1">
      <alignment horizontal="center" vertical="top" wrapText="1"/>
      <protection hidden="1"/>
    </xf>
    <xf numFmtId="1" fontId="78" fillId="0" borderId="0" xfId="0" applyNumberFormat="1" applyFont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0" fontId="67" fillId="35" borderId="12" xfId="0" applyFont="1" applyFill="1" applyBorder="1" applyAlignment="1" applyProtection="1">
      <alignment vertical="top" wrapText="1"/>
      <protection hidden="1"/>
    </xf>
    <xf numFmtId="0" fontId="75" fillId="35" borderId="16" xfId="0" applyFont="1" applyFill="1" applyBorder="1" applyAlignment="1" applyProtection="1">
      <alignment horizontal="center" vertical="top" wrapText="1"/>
      <protection hidden="1"/>
    </xf>
    <xf numFmtId="0" fontId="79" fillId="35" borderId="17" xfId="0" applyFont="1" applyFill="1" applyBorder="1" applyAlignment="1" applyProtection="1">
      <alignment vertical="top" wrapText="1"/>
      <protection hidden="1"/>
    </xf>
    <xf numFmtId="0" fontId="66" fillId="0" borderId="10" xfId="0" applyNumberFormat="1" applyFont="1" applyBorder="1" applyAlignment="1" applyProtection="1">
      <alignment horizontal="center" vertical="top" wrapText="1"/>
      <protection locked="0"/>
    </xf>
    <xf numFmtId="0" fontId="69" fillId="0" borderId="0" xfId="0" applyFont="1" applyAlignment="1" applyProtection="1">
      <alignment vertical="center"/>
      <protection hidden="1"/>
    </xf>
    <xf numFmtId="0" fontId="80" fillId="0" borderId="0" xfId="0" applyFont="1" applyBorder="1" applyAlignment="1" applyProtection="1">
      <alignment horizontal="center" vertical="top"/>
      <protection hidden="1"/>
    </xf>
    <xf numFmtId="0" fontId="80" fillId="0" borderId="0" xfId="0" applyFont="1" applyBorder="1" applyAlignment="1" applyProtection="1">
      <alignment horizontal="center"/>
      <protection hidden="1"/>
    </xf>
    <xf numFmtId="0" fontId="69" fillId="0" borderId="0" xfId="0" applyFont="1" applyAlignment="1">
      <alignment/>
    </xf>
    <xf numFmtId="0" fontId="67" fillId="33" borderId="10" xfId="0" applyFont="1" applyFill="1" applyBorder="1" applyAlignment="1" applyProtection="1">
      <alignment horizontal="center" vertical="top" wrapText="1"/>
      <protection hidden="1"/>
    </xf>
    <xf numFmtId="0" fontId="66" fillId="0" borderId="17" xfId="0" applyFont="1" applyBorder="1" applyAlignment="1">
      <alignment/>
    </xf>
    <xf numFmtId="0" fontId="66" fillId="0" borderId="16" xfId="0" applyFont="1" applyBorder="1" applyAlignment="1">
      <alignment/>
    </xf>
    <xf numFmtId="0" fontId="66" fillId="0" borderId="18" xfId="0" applyFont="1" applyBorder="1" applyAlignment="1">
      <alignment/>
    </xf>
    <xf numFmtId="0" fontId="66" fillId="0" borderId="19" xfId="0" applyFont="1" applyBorder="1" applyAlignment="1">
      <alignment/>
    </xf>
    <xf numFmtId="0" fontId="66" fillId="0" borderId="17" xfId="0" applyFont="1" applyBorder="1" applyAlignment="1">
      <alignment wrapText="1"/>
    </xf>
    <xf numFmtId="0" fontId="66" fillId="0" borderId="10" xfId="0" applyFont="1" applyBorder="1" applyAlignment="1">
      <alignment vertical="top"/>
    </xf>
    <xf numFmtId="0" fontId="66" fillId="0" borderId="11" xfId="0" applyFont="1" applyBorder="1" applyAlignment="1">
      <alignment vertical="top"/>
    </xf>
    <xf numFmtId="0" fontId="66" fillId="0" borderId="10" xfId="0" applyFont="1" applyBorder="1" applyAlignment="1">
      <alignment vertical="top" wrapText="1"/>
    </xf>
    <xf numFmtId="0" fontId="66" fillId="0" borderId="11" xfId="0" applyFont="1" applyBorder="1" applyAlignment="1">
      <alignment vertical="top" wrapText="1"/>
    </xf>
    <xf numFmtId="0" fontId="66" fillId="0" borderId="10" xfId="0" applyFont="1" applyBorder="1" applyAlignment="1">
      <alignment horizontal="center" vertical="top"/>
    </xf>
    <xf numFmtId="0" fontId="66" fillId="0" borderId="11" xfId="0" applyFont="1" applyBorder="1" applyAlignment="1">
      <alignment horizontal="center" vertical="top"/>
    </xf>
    <xf numFmtId="0" fontId="48" fillId="20" borderId="10" xfId="33" applyBorder="1" applyAlignment="1">
      <alignment/>
    </xf>
    <xf numFmtId="0" fontId="69" fillId="0" borderId="10" xfId="0" applyFont="1" applyBorder="1" applyAlignment="1">
      <alignment/>
    </xf>
    <xf numFmtId="49" fontId="69" fillId="34" borderId="10" xfId="0" applyNumberFormat="1" applyFont="1" applyFill="1" applyBorder="1" applyAlignment="1" applyProtection="1">
      <alignment horizontal="right" wrapText="1"/>
      <protection hidden="1"/>
    </xf>
    <xf numFmtId="0" fontId="78" fillId="20" borderId="10" xfId="33" applyFont="1" applyBorder="1" applyAlignment="1">
      <alignment horizontal="center" vertical="center"/>
    </xf>
    <xf numFmtId="0" fontId="67" fillId="33" borderId="10" xfId="0" applyFont="1" applyFill="1" applyBorder="1" applyAlignment="1" applyProtection="1">
      <alignment horizontal="center" vertical="top" wrapText="1"/>
      <protection hidden="1"/>
    </xf>
    <xf numFmtId="0" fontId="67" fillId="34" borderId="12" xfId="0" applyFont="1" applyFill="1" applyBorder="1" applyAlignment="1" applyProtection="1">
      <alignment horizontal="right" vertical="top"/>
      <protection hidden="1"/>
    </xf>
    <xf numFmtId="0" fontId="67" fillId="0" borderId="18" xfId="0" applyFont="1" applyBorder="1" applyAlignment="1" applyProtection="1">
      <alignment horizontal="left" vertical="top"/>
      <protection hidden="1"/>
    </xf>
    <xf numFmtId="0" fontId="67" fillId="33" borderId="10" xfId="0" applyFont="1" applyFill="1" applyBorder="1" applyAlignment="1" applyProtection="1">
      <alignment horizontal="center" vertical="top" wrapText="1"/>
      <protection hidden="1"/>
    </xf>
    <xf numFmtId="0" fontId="67" fillId="0" borderId="0" xfId="0" applyFont="1" applyBorder="1" applyAlignment="1" applyProtection="1">
      <alignment horizontal="left"/>
      <protection hidden="1"/>
    </xf>
    <xf numFmtId="0" fontId="67" fillId="34" borderId="10" xfId="0" applyFont="1" applyFill="1" applyBorder="1" applyAlignment="1" applyProtection="1">
      <alignment horizontal="right" vertical="top"/>
      <protection hidden="1"/>
    </xf>
    <xf numFmtId="0" fontId="67" fillId="34" borderId="0" xfId="0" applyFont="1" applyFill="1" applyBorder="1" applyAlignment="1" applyProtection="1">
      <alignment horizontal="center" vertical="top" wrapText="1"/>
      <protection hidden="1"/>
    </xf>
    <xf numFmtId="0" fontId="66" fillId="0" borderId="0" xfId="0" applyNumberFormat="1" applyFont="1" applyBorder="1" applyAlignment="1" applyProtection="1">
      <alignment horizontal="center" vertical="top" wrapText="1"/>
      <protection locked="0"/>
    </xf>
    <xf numFmtId="0" fontId="66" fillId="0" borderId="0" xfId="0" applyFont="1" applyBorder="1" applyAlignment="1" applyProtection="1">
      <alignment horizontal="center" vertical="top" wrapText="1"/>
      <protection locked="0"/>
    </xf>
    <xf numFmtId="0" fontId="66" fillId="0" borderId="12" xfId="0" applyNumberFormat="1" applyFont="1" applyBorder="1" applyAlignment="1" applyProtection="1">
      <alignment horizontal="center" vertical="top" wrapText="1"/>
      <protection locked="0"/>
    </xf>
    <xf numFmtId="0" fontId="67" fillId="33" borderId="20" xfId="0" applyFont="1" applyFill="1" applyBorder="1" applyAlignment="1" applyProtection="1">
      <alignment horizontal="center" vertical="top" wrapText="1"/>
      <protection hidden="1"/>
    </xf>
    <xf numFmtId="0" fontId="67" fillId="33" borderId="15" xfId="0" applyFont="1" applyFill="1" applyBorder="1" applyAlignment="1" applyProtection="1">
      <alignment horizontal="center" vertical="top" wrapText="1"/>
      <protection hidden="1"/>
    </xf>
    <xf numFmtId="0" fontId="66" fillId="36" borderId="10" xfId="0" applyFont="1" applyFill="1" applyBorder="1" applyAlignment="1" applyProtection="1">
      <alignment horizontal="left" vertical="top" wrapText="1"/>
      <protection locked="0"/>
    </xf>
    <xf numFmtId="0" fontId="67" fillId="36" borderId="10" xfId="0" applyFont="1" applyFill="1" applyBorder="1" applyAlignment="1" applyProtection="1">
      <alignment horizontal="center" vertical="top" wrapText="1"/>
      <protection locked="0"/>
    </xf>
    <xf numFmtId="0" fontId="6" fillId="36" borderId="12" xfId="0" applyFont="1" applyFill="1" applyBorder="1" applyAlignment="1" applyProtection="1">
      <alignment horizontal="center" vertical="top" wrapText="1"/>
      <protection locked="0"/>
    </xf>
    <xf numFmtId="0" fontId="66" fillId="36" borderId="10" xfId="0" applyFont="1" applyFill="1" applyBorder="1" applyAlignment="1" applyProtection="1">
      <alignment horizontal="center" vertical="top" wrapText="1"/>
      <protection locked="0"/>
    </xf>
    <xf numFmtId="0" fontId="66" fillId="36" borderId="10" xfId="0" applyNumberFormat="1" applyFont="1" applyFill="1" applyBorder="1" applyAlignment="1" applyProtection="1">
      <alignment horizontal="center" vertical="top" wrapText="1"/>
      <protection locked="0"/>
    </xf>
    <xf numFmtId="0" fontId="66" fillId="0" borderId="10" xfId="0" applyFont="1" applyFill="1" applyBorder="1" applyAlignment="1" applyProtection="1">
      <alignment horizontal="left" vertical="top" wrapText="1"/>
      <protection locked="0"/>
    </xf>
    <xf numFmtId="0" fontId="67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66" fillId="0" borderId="10" xfId="0" applyFont="1" applyFill="1" applyBorder="1" applyAlignment="1" applyProtection="1">
      <alignment horizontal="center" vertical="top" wrapText="1"/>
      <protection locked="0"/>
    </xf>
    <xf numFmtId="0" fontId="66" fillId="0" borderId="12" xfId="0" applyFont="1" applyFill="1" applyBorder="1" applyAlignment="1" applyProtection="1">
      <alignment horizontal="center" vertical="top" wrapText="1"/>
      <protection locked="0"/>
    </xf>
    <xf numFmtId="0" fontId="66" fillId="0" borderId="12" xfId="0" applyNumberFormat="1" applyFont="1" applyFill="1" applyBorder="1" applyAlignment="1" applyProtection="1">
      <alignment horizontal="center" vertical="top" wrapText="1"/>
      <protection locked="0"/>
    </xf>
    <xf numFmtId="0" fontId="67" fillId="0" borderId="0" xfId="0" applyFont="1" applyAlignment="1" applyProtection="1">
      <alignment horizontal="left" vertical="top"/>
      <protection hidden="1"/>
    </xf>
    <xf numFmtId="0" fontId="67" fillId="33" borderId="10" xfId="0" applyFont="1" applyFill="1" applyBorder="1" applyAlignment="1" applyProtection="1">
      <alignment horizontal="center" vertical="top" wrapText="1"/>
      <protection hidden="1"/>
    </xf>
    <xf numFmtId="0" fontId="67" fillId="33" borderId="12" xfId="0" applyFont="1" applyFill="1" applyBorder="1" applyAlignment="1" applyProtection="1">
      <alignment horizontal="center" vertical="top" wrapText="1"/>
      <protection hidden="1"/>
    </xf>
    <xf numFmtId="0" fontId="67" fillId="33" borderId="10" xfId="0" applyFont="1" applyFill="1" applyBorder="1" applyAlignment="1" applyProtection="1">
      <alignment horizontal="center" vertical="top"/>
      <protection hidden="1"/>
    </xf>
    <xf numFmtId="0" fontId="67" fillId="0" borderId="0" xfId="0" applyFont="1" applyAlignment="1" applyProtection="1">
      <alignment horizontal="left" vertical="top" wrapText="1"/>
      <protection hidden="1"/>
    </xf>
    <xf numFmtId="0" fontId="67" fillId="33" borderId="15" xfId="0" applyFont="1" applyFill="1" applyBorder="1" applyAlignment="1" applyProtection="1">
      <alignment horizontal="center" vertical="top"/>
      <protection hidden="1"/>
    </xf>
    <xf numFmtId="0" fontId="69" fillId="0" borderId="10" xfId="0" applyFont="1" applyBorder="1" applyAlignment="1">
      <alignment horizontal="center" vertical="center" wrapText="1"/>
    </xf>
    <xf numFmtId="0" fontId="69" fillId="37" borderId="17" xfId="0" applyFont="1" applyFill="1" applyBorder="1" applyAlignment="1">
      <alignment horizontal="center" vertical="center" wrapText="1"/>
    </xf>
    <xf numFmtId="0" fontId="69" fillId="37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66" fillId="37" borderId="11" xfId="0" applyFont="1" applyFill="1" applyBorder="1" applyAlignment="1" applyProtection="1">
      <alignment horizontal="left" vertical="top" wrapText="1"/>
      <protection locked="0"/>
    </xf>
    <xf numFmtId="0" fontId="66" fillId="37" borderId="11" xfId="0" applyFont="1" applyFill="1" applyBorder="1" applyAlignment="1" applyProtection="1">
      <alignment horizontal="center" vertical="top" wrapText="1"/>
      <protection locked="0"/>
    </xf>
    <xf numFmtId="0" fontId="66" fillId="37" borderId="10" xfId="0" applyFont="1" applyFill="1" applyBorder="1" applyAlignment="1" applyProtection="1">
      <alignment horizontal="left" vertical="top" wrapText="1"/>
      <protection locked="0"/>
    </xf>
    <xf numFmtId="0" fontId="66" fillId="37" borderId="10" xfId="0" applyFont="1" applyFill="1" applyBorder="1" applyAlignment="1" applyProtection="1">
      <alignment horizontal="center" vertical="top" wrapText="1"/>
      <protection locked="0"/>
    </xf>
    <xf numFmtId="0" fontId="81" fillId="37" borderId="10" xfId="0" applyFont="1" applyFill="1" applyBorder="1" applyAlignment="1">
      <alignment horizontal="center" vertical="center" wrapText="1"/>
    </xf>
    <xf numFmtId="0" fontId="81" fillId="37" borderId="11" xfId="0" applyFont="1" applyFill="1" applyBorder="1" applyAlignment="1" applyProtection="1">
      <alignment horizontal="center" vertical="top" wrapText="1"/>
      <protection locked="0"/>
    </xf>
    <xf numFmtId="0" fontId="81" fillId="37" borderId="10" xfId="0" applyFont="1" applyFill="1" applyBorder="1" applyAlignment="1" applyProtection="1">
      <alignment horizontal="center" vertical="top" wrapText="1"/>
      <protection locked="0"/>
    </xf>
    <xf numFmtId="0" fontId="67" fillId="37" borderId="10" xfId="0" applyFont="1" applyFill="1" applyBorder="1" applyAlignment="1">
      <alignment horizontal="left" vertical="top" wrapText="1"/>
    </xf>
    <xf numFmtId="0" fontId="67" fillId="37" borderId="11" xfId="0" applyFont="1" applyFill="1" applyBorder="1" applyAlignment="1" applyProtection="1">
      <alignment horizontal="left" vertical="top" wrapText="1"/>
      <protection locked="0"/>
    </xf>
    <xf numFmtId="0" fontId="67" fillId="37" borderId="10" xfId="0" applyFont="1" applyFill="1" applyBorder="1" applyAlignment="1" applyProtection="1">
      <alignment horizontal="left" vertical="top" wrapText="1"/>
      <protection locked="0"/>
    </xf>
    <xf numFmtId="0" fontId="69" fillId="37" borderId="14" xfId="0" applyFont="1" applyFill="1" applyBorder="1" applyAlignment="1">
      <alignment horizontal="center" vertical="center" wrapText="1"/>
    </xf>
    <xf numFmtId="0" fontId="81" fillId="37" borderId="14" xfId="0" applyFont="1" applyFill="1" applyBorder="1" applyAlignment="1">
      <alignment horizontal="center" vertical="center" wrapText="1"/>
    </xf>
    <xf numFmtId="0" fontId="66" fillId="0" borderId="15" xfId="0" applyFont="1" applyBorder="1" applyAlignment="1" applyProtection="1">
      <alignment horizontal="left" vertical="top" wrapText="1"/>
      <protection locked="0"/>
    </xf>
    <xf numFmtId="0" fontId="66" fillId="0" borderId="11" xfId="0" applyFont="1" applyBorder="1" applyAlignment="1" applyProtection="1">
      <alignment horizontal="left" vertical="top" wrapText="1"/>
      <protection locked="0"/>
    </xf>
    <xf numFmtId="0" fontId="67" fillId="37" borderId="10" xfId="0" applyFont="1" applyFill="1" applyBorder="1" applyAlignment="1" applyProtection="1">
      <alignment horizontal="center" vertical="top" wrapText="1"/>
      <protection locked="0"/>
    </xf>
    <xf numFmtId="0" fontId="67" fillId="37" borderId="10" xfId="0" applyFont="1" applyFill="1" applyBorder="1" applyAlignment="1">
      <alignment horizontal="center"/>
    </xf>
    <xf numFmtId="0" fontId="66" fillId="38" borderId="10" xfId="0" applyFont="1" applyFill="1" applyBorder="1" applyAlignment="1" applyProtection="1">
      <alignment horizontal="center" vertical="top" wrapText="1"/>
      <protection locked="0"/>
    </xf>
    <xf numFmtId="0" fontId="66" fillId="38" borderId="10" xfId="0" applyFont="1" applyFill="1" applyBorder="1" applyAlignment="1" applyProtection="1">
      <alignment horizontal="left" vertical="top" wrapText="1"/>
      <protection locked="0"/>
    </xf>
    <xf numFmtId="0" fontId="66" fillId="37" borderId="12" xfId="0" applyFont="1" applyFill="1" applyBorder="1" applyAlignment="1" applyProtection="1">
      <alignment horizontal="center" vertical="top" wrapText="1"/>
      <protection locked="0"/>
    </xf>
    <xf numFmtId="0" fontId="67" fillId="35" borderId="10" xfId="0" applyFont="1" applyFill="1" applyBorder="1" applyAlignment="1">
      <alignment horizontal="center"/>
    </xf>
    <xf numFmtId="0" fontId="67" fillId="37" borderId="10" xfId="0" applyFont="1" applyFill="1" applyBorder="1" applyAlignment="1" applyProtection="1">
      <alignment horizontal="center" vertical="top" wrapText="1"/>
      <protection hidden="1"/>
    </xf>
    <xf numFmtId="0" fontId="67" fillId="35" borderId="10" xfId="0" applyFont="1" applyFill="1" applyBorder="1" applyAlignment="1" applyProtection="1">
      <alignment horizontal="center" vertical="top" wrapText="1"/>
      <protection hidden="1"/>
    </xf>
    <xf numFmtId="14" fontId="66" fillId="37" borderId="10" xfId="0" applyNumberFormat="1" applyFont="1" applyFill="1" applyBorder="1" applyAlignment="1" applyProtection="1">
      <alignment horizontal="center" vertical="top" wrapText="1"/>
      <protection locked="0"/>
    </xf>
    <xf numFmtId="0" fontId="66" fillId="37" borderId="10" xfId="0" applyFont="1" applyFill="1" applyBorder="1" applyAlignment="1" applyProtection="1">
      <alignment horizontal="left" vertical="center" wrapText="1"/>
      <protection locked="0"/>
    </xf>
    <xf numFmtId="0" fontId="71" fillId="0" borderId="10" xfId="0" applyFont="1" applyBorder="1" applyAlignment="1">
      <alignment horizontal="left" vertical="center" wrapText="1"/>
    </xf>
    <xf numFmtId="14" fontId="71" fillId="0" borderId="10" xfId="0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vertical="center" wrapText="1"/>
    </xf>
    <xf numFmtId="0" fontId="83" fillId="0" borderId="10" xfId="0" applyFont="1" applyBorder="1" applyAlignment="1">
      <alignment horizontal="center" vertical="center" wrapText="1"/>
    </xf>
    <xf numFmtId="0" fontId="66" fillId="35" borderId="12" xfId="0" applyFont="1" applyFill="1" applyBorder="1" applyAlignment="1" applyProtection="1">
      <alignment horizontal="center" wrapText="1"/>
      <protection hidden="1"/>
    </xf>
    <xf numFmtId="0" fontId="67" fillId="35" borderId="12" xfId="0" applyFont="1" applyFill="1" applyBorder="1" applyAlignment="1" applyProtection="1">
      <alignment horizontal="center"/>
      <protection hidden="1"/>
    </xf>
    <xf numFmtId="0" fontId="67" fillId="0" borderId="10" xfId="0" applyFont="1" applyBorder="1" applyAlignment="1" applyProtection="1">
      <alignment horizontal="center"/>
      <protection locked="0"/>
    </xf>
    <xf numFmtId="0" fontId="66" fillId="0" borderId="10" xfId="0" applyFont="1" applyFill="1" applyBorder="1" applyAlignment="1">
      <alignment vertical="top" wrapText="1"/>
    </xf>
    <xf numFmtId="0" fontId="67" fillId="33" borderId="10" xfId="0" applyFont="1" applyFill="1" applyBorder="1" applyAlignment="1" applyProtection="1">
      <alignment horizontal="center" vertical="top" wrapText="1"/>
      <protection hidden="1"/>
    </xf>
    <xf numFmtId="0" fontId="67" fillId="37" borderId="10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 applyProtection="1">
      <alignment horizontal="left" vertical="top" wrapText="1"/>
      <protection hidden="1"/>
    </xf>
    <xf numFmtId="0" fontId="67" fillId="0" borderId="18" xfId="0" applyFont="1" applyBorder="1" applyAlignment="1" applyProtection="1">
      <alignment vertical="top"/>
      <protection hidden="1"/>
    </xf>
    <xf numFmtId="0" fontId="67" fillId="37" borderId="10" xfId="0" applyFont="1" applyFill="1" applyBorder="1" applyAlignment="1">
      <alignment horizontal="left" vertical="center" wrapText="1"/>
    </xf>
    <xf numFmtId="0" fontId="67" fillId="37" borderId="15" xfId="0" applyFont="1" applyFill="1" applyBorder="1" applyAlignment="1">
      <alignment horizontal="left" vertical="center" wrapText="1"/>
    </xf>
    <xf numFmtId="0" fontId="67" fillId="37" borderId="17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 applyProtection="1">
      <alignment horizontal="center" vertical="top" wrapText="1"/>
      <protection hidden="1"/>
    </xf>
    <xf numFmtId="0" fontId="67" fillId="33" borderId="12" xfId="0" applyFont="1" applyFill="1" applyBorder="1" applyAlignment="1" applyProtection="1">
      <alignment horizontal="center" vertical="top" wrapText="1"/>
      <protection hidden="1"/>
    </xf>
    <xf numFmtId="0" fontId="66" fillId="38" borderId="12" xfId="0" applyFont="1" applyFill="1" applyBorder="1" applyAlignment="1" applyProtection="1">
      <alignment horizontal="left" vertical="top" wrapText="1"/>
      <protection locked="0"/>
    </xf>
    <xf numFmtId="0" fontId="67" fillId="37" borderId="12" xfId="0" applyFont="1" applyFill="1" applyBorder="1" applyAlignment="1">
      <alignment horizontal="center"/>
    </xf>
    <xf numFmtId="0" fontId="69" fillId="0" borderId="12" xfId="0" applyFont="1" applyBorder="1" applyAlignment="1">
      <alignment vertical="center" wrapText="1"/>
    </xf>
    <xf numFmtId="0" fontId="67" fillId="35" borderId="12" xfId="0" applyFont="1" applyFill="1" applyBorder="1" applyAlignment="1">
      <alignment horizontal="center"/>
    </xf>
    <xf numFmtId="0" fontId="66" fillId="35" borderId="12" xfId="0" applyFont="1" applyFill="1" applyBorder="1" applyAlignment="1" applyProtection="1">
      <alignment horizontal="left" vertical="top" wrapText="1"/>
      <protection locked="0"/>
    </xf>
    <xf numFmtId="0" fontId="67" fillId="34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 applyProtection="1">
      <alignment horizontal="left" vertical="top" wrapText="1"/>
      <protection locked="0"/>
    </xf>
    <xf numFmtId="0" fontId="69" fillId="0" borderId="10" xfId="0" applyFont="1" applyBorder="1" applyAlignment="1">
      <alignment horizontal="left" vertical="top" wrapText="1"/>
    </xf>
    <xf numFmtId="0" fontId="69" fillId="0" borderId="10" xfId="0" applyFont="1" applyFill="1" applyBorder="1" applyAlignment="1">
      <alignment horizontal="left" vertical="top" wrapText="1"/>
    </xf>
    <xf numFmtId="173" fontId="69" fillId="0" borderId="10" xfId="0" applyNumberFormat="1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left" vertical="top" wrapText="1"/>
    </xf>
    <xf numFmtId="0" fontId="69" fillId="0" borderId="10" xfId="0" applyFont="1" applyFill="1" applyBorder="1" applyAlignment="1" applyProtection="1">
      <alignment horizontal="left" vertical="top" wrapText="1"/>
      <protection locked="0"/>
    </xf>
    <xf numFmtId="14" fontId="69" fillId="0" borderId="10" xfId="0" applyNumberFormat="1" applyFont="1" applyFill="1" applyBorder="1" applyAlignment="1" applyProtection="1">
      <alignment horizontal="left" vertical="top" wrapText="1"/>
      <protection locked="0"/>
    </xf>
    <xf numFmtId="0" fontId="70" fillId="0" borderId="10" xfId="0" applyFont="1" applyBorder="1" applyAlignment="1">
      <alignment vertical="top" wrapText="1"/>
    </xf>
    <xf numFmtId="173" fontId="69" fillId="0" borderId="10" xfId="0" applyNumberFormat="1" applyFont="1" applyBorder="1" applyAlignment="1">
      <alignment horizontal="left" vertical="top" wrapText="1"/>
    </xf>
    <xf numFmtId="0" fontId="69" fillId="0" borderId="10" xfId="0" applyFont="1" applyBorder="1" applyAlignment="1">
      <alignment vertical="top" wrapText="1"/>
    </xf>
    <xf numFmtId="0" fontId="69" fillId="0" borderId="11" xfId="0" applyFont="1" applyBorder="1" applyAlignment="1">
      <alignment horizontal="left" vertical="top" wrapText="1"/>
    </xf>
    <xf numFmtId="0" fontId="84" fillId="0" borderId="11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173" fontId="84" fillId="0" borderId="10" xfId="0" applyNumberFormat="1" applyFont="1" applyFill="1" applyBorder="1" applyAlignment="1">
      <alignment horizontal="center" vertical="center" wrapText="1"/>
    </xf>
    <xf numFmtId="0" fontId="69" fillId="35" borderId="10" xfId="0" applyFont="1" applyFill="1" applyBorder="1" applyAlignment="1" applyProtection="1">
      <alignment horizontal="left" vertical="top" wrapText="1"/>
      <protection locked="0"/>
    </xf>
    <xf numFmtId="0" fontId="66" fillId="0" borderId="10" xfId="0" applyFont="1" applyBorder="1" applyAlignment="1" applyProtection="1">
      <alignment wrapText="1"/>
      <protection locked="0"/>
    </xf>
    <xf numFmtId="0" fontId="66" fillId="0" borderId="0" xfId="0" applyFont="1" applyAlignment="1" applyProtection="1">
      <alignment wrapText="1"/>
      <protection locked="0"/>
    </xf>
    <xf numFmtId="17" fontId="6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6" fillId="0" borderId="10" xfId="0" applyFont="1" applyBorder="1" applyAlignment="1" applyProtection="1">
      <alignment vertical="center" wrapText="1"/>
      <protection locked="0"/>
    </xf>
    <xf numFmtId="0" fontId="66" fillId="0" borderId="10" xfId="0" applyFont="1" applyBorder="1" applyAlignment="1" applyProtection="1">
      <alignment vertical="top" wrapText="1"/>
      <protection locked="0"/>
    </xf>
    <xf numFmtId="0" fontId="67" fillId="0" borderId="10" xfId="0" applyFont="1" applyBorder="1" applyAlignment="1" applyProtection="1">
      <alignment horizontal="left" vertical="top" wrapText="1"/>
      <protection locked="0"/>
    </xf>
    <xf numFmtId="17" fontId="66" fillId="0" borderId="10" xfId="0" applyNumberFormat="1" applyFont="1" applyBorder="1" applyAlignment="1" applyProtection="1">
      <alignment horizontal="center" vertical="top" wrapText="1"/>
      <protection locked="0"/>
    </xf>
    <xf numFmtId="0" fontId="71" fillId="0" borderId="10" xfId="0" applyFont="1" applyFill="1" applyBorder="1" applyAlignment="1">
      <alignment horizontal="left" vertical="top" wrapText="1"/>
    </xf>
    <xf numFmtId="0" fontId="69" fillId="0" borderId="10" xfId="0" applyFont="1" applyBorder="1" applyAlignment="1">
      <alignment horizontal="left" wrapText="1"/>
    </xf>
    <xf numFmtId="0" fontId="69" fillId="0" borderId="10" xfId="0" applyFont="1" applyBorder="1" applyAlignment="1">
      <alignment horizontal="left" vertical="center"/>
    </xf>
    <xf numFmtId="0" fontId="66" fillId="0" borderId="10" xfId="0" applyFont="1" applyFill="1" applyBorder="1" applyAlignment="1" applyProtection="1">
      <alignment horizontal="center" vertical="top" wrapText="1"/>
      <protection/>
    </xf>
    <xf numFmtId="0" fontId="66" fillId="0" borderId="0" xfId="0" applyFont="1" applyFill="1" applyAlignment="1">
      <alignment/>
    </xf>
    <xf numFmtId="0" fontId="52" fillId="0" borderId="10" xfId="42" applyBorder="1" applyAlignment="1" applyProtection="1">
      <alignment horizontal="center" vertical="top" wrapText="1"/>
      <protection locked="0"/>
    </xf>
    <xf numFmtId="0" fontId="66" fillId="0" borderId="11" xfId="0" applyFont="1" applyBorder="1" applyAlignment="1" applyProtection="1">
      <alignment horizontal="left" vertical="top" wrapText="1"/>
      <protection hidden="1"/>
    </xf>
    <xf numFmtId="0" fontId="52" fillId="0" borderId="10" xfId="42" applyBorder="1" applyAlignment="1">
      <alignment horizontal="center" vertical="center" wrapText="1"/>
    </xf>
    <xf numFmtId="0" fontId="52" fillId="0" borderId="10" xfId="42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/>
    </xf>
    <xf numFmtId="0" fontId="66" fillId="0" borderId="10" xfId="0" applyFont="1" applyBorder="1" applyAlignment="1" applyProtection="1">
      <alignment horizontal="left" vertical="top" wrapText="1"/>
      <protection hidden="1"/>
    </xf>
    <xf numFmtId="0" fontId="66" fillId="0" borderId="10" xfId="0" applyFont="1" applyBorder="1" applyAlignment="1" applyProtection="1">
      <alignment horizontal="center" vertical="top" wrapText="1"/>
      <protection hidden="1"/>
    </xf>
    <xf numFmtId="0" fontId="67" fillId="0" borderId="10" xfId="0" applyFont="1" applyBorder="1" applyAlignment="1" applyProtection="1">
      <alignment horizontal="center" vertical="top" wrapText="1"/>
      <protection locked="0"/>
    </xf>
    <xf numFmtId="0" fontId="67" fillId="0" borderId="10" xfId="0" applyFont="1" applyBorder="1" applyAlignment="1" applyProtection="1">
      <alignment horizontal="center" vertical="top"/>
      <protection locked="0"/>
    </xf>
    <xf numFmtId="0" fontId="67" fillId="0" borderId="12" xfId="0" applyFont="1" applyBorder="1" applyAlignment="1" applyProtection="1">
      <alignment horizontal="center" vertical="top" wrapText="1"/>
      <protection locked="0"/>
    </xf>
    <xf numFmtId="0" fontId="67" fillId="34" borderId="10" xfId="0" applyFont="1" applyFill="1" applyBorder="1" applyAlignment="1" applyProtection="1">
      <alignment horizontal="center" vertical="top" wrapText="1"/>
      <protection hidden="1"/>
    </xf>
    <xf numFmtId="0" fontId="67" fillId="35" borderId="10" xfId="0" applyFont="1" applyFill="1" applyBorder="1" applyAlignment="1" applyProtection="1">
      <alignment horizontal="center" vertical="top"/>
      <protection locked="0"/>
    </xf>
    <xf numFmtId="0" fontId="66" fillId="0" borderId="12" xfId="0" applyFont="1" applyBorder="1" applyAlignment="1" applyProtection="1">
      <alignment horizontal="center" vertical="top" wrapText="1"/>
      <protection locked="0"/>
    </xf>
    <xf numFmtId="0" fontId="66" fillId="0" borderId="10" xfId="0" applyFont="1" applyBorder="1" applyAlignment="1" applyProtection="1">
      <alignment horizontal="center" vertical="top" wrapText="1"/>
      <protection locked="0"/>
    </xf>
    <xf numFmtId="0" fontId="67" fillId="35" borderId="10" xfId="0" applyFont="1" applyFill="1" applyBorder="1" applyAlignment="1" applyProtection="1">
      <alignment horizontal="center" vertical="top" wrapText="1"/>
      <protection locked="0"/>
    </xf>
    <xf numFmtId="0" fontId="66" fillId="0" borderId="10" xfId="0" applyFont="1" applyBorder="1" applyAlignment="1" applyProtection="1">
      <alignment horizontal="left" vertical="top" wrapText="1"/>
      <protection locked="0"/>
    </xf>
    <xf numFmtId="0" fontId="66" fillId="0" borderId="12" xfId="0" applyFont="1" applyBorder="1" applyAlignment="1" applyProtection="1">
      <alignment horizontal="left" vertical="top" wrapText="1"/>
      <protection locked="0"/>
    </xf>
    <xf numFmtId="14" fontId="66" fillId="0" borderId="10" xfId="0" applyNumberFormat="1" applyFont="1" applyBorder="1" applyAlignment="1" applyProtection="1">
      <alignment horizontal="center" vertical="top" wrapText="1"/>
      <protection locked="0"/>
    </xf>
    <xf numFmtId="0" fontId="81" fillId="35" borderId="10" xfId="0" applyFont="1" applyFill="1" applyBorder="1" applyAlignment="1" applyProtection="1">
      <alignment horizontal="center" vertical="top" wrapText="1"/>
      <protection locked="0"/>
    </xf>
    <xf numFmtId="0" fontId="69" fillId="35" borderId="10" xfId="0" applyFont="1" applyFill="1" applyBorder="1" applyAlignment="1" applyProtection="1">
      <alignment horizontal="center" vertical="top" wrapText="1"/>
      <protection locked="0"/>
    </xf>
    <xf numFmtId="0" fontId="69" fillId="0" borderId="10" xfId="0" applyFont="1" applyBorder="1" applyAlignment="1" applyProtection="1">
      <alignment horizontal="center" vertical="top" wrapText="1"/>
      <protection locked="0"/>
    </xf>
    <xf numFmtId="0" fontId="81" fillId="0" borderId="10" xfId="0" applyFont="1" applyFill="1" applyBorder="1" applyAlignment="1" applyProtection="1">
      <alignment horizontal="center" vertical="top" wrapText="1"/>
      <protection locked="0"/>
    </xf>
    <xf numFmtId="0" fontId="81" fillId="0" borderId="10" xfId="0" applyFont="1" applyBorder="1" applyAlignment="1" applyProtection="1">
      <alignment horizontal="center" vertical="top" wrapText="1"/>
      <protection locked="0"/>
    </xf>
    <xf numFmtId="0" fontId="72" fillId="0" borderId="10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 applyProtection="1">
      <alignment horizontal="center" vertical="center" wrapText="1"/>
      <protection locked="0"/>
    </xf>
    <xf numFmtId="17" fontId="69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9" fillId="35" borderId="10" xfId="0" applyFont="1" applyFill="1" applyBorder="1" applyAlignment="1" applyProtection="1">
      <alignment horizontal="center" vertical="center" wrapText="1"/>
      <protection hidden="1"/>
    </xf>
    <xf numFmtId="0" fontId="69" fillId="0" borderId="10" xfId="0" applyFont="1" applyBorder="1" applyAlignment="1" applyProtection="1">
      <alignment horizontal="center" vertical="center" wrapText="1"/>
      <protection locked="0"/>
    </xf>
    <xf numFmtId="0" fontId="69" fillId="0" borderId="10" xfId="0" applyFont="1" applyFill="1" applyBorder="1" applyAlignment="1" applyProtection="1">
      <alignment horizontal="center" vertical="center" wrapText="1"/>
      <protection locked="0"/>
    </xf>
    <xf numFmtId="17" fontId="69" fillId="0" borderId="10" xfId="0" applyNumberFormat="1" applyFont="1" applyBorder="1" applyAlignment="1" applyProtection="1">
      <alignment horizontal="center" vertical="center" wrapText="1"/>
      <protection locked="0"/>
    </xf>
    <xf numFmtId="0" fontId="66" fillId="0" borderId="10" xfId="0" applyFont="1" applyBorder="1" applyAlignment="1" applyProtection="1">
      <alignment horizontal="center" vertical="center" wrapText="1"/>
      <protection locked="0"/>
    </xf>
    <xf numFmtId="0" fontId="67" fillId="0" borderId="10" xfId="0" applyFont="1" applyFill="1" applyBorder="1" applyAlignment="1" applyProtection="1">
      <alignment horizontal="center" vertical="top"/>
      <protection locked="0"/>
    </xf>
    <xf numFmtId="0" fontId="67" fillId="37" borderId="10" xfId="0" applyFont="1" applyFill="1" applyBorder="1" applyAlignment="1" applyProtection="1">
      <alignment horizontal="center" vertical="top"/>
      <protection hidden="1"/>
    </xf>
    <xf numFmtId="0" fontId="66" fillId="0" borderId="10" xfId="0" applyFont="1" applyFill="1" applyBorder="1" applyAlignment="1" applyProtection="1">
      <alignment horizontal="center" vertical="center" wrapText="1"/>
      <protection locked="0"/>
    </xf>
    <xf numFmtId="0" fontId="67" fillId="0" borderId="10" xfId="0" applyFont="1" applyBorder="1" applyAlignment="1" applyProtection="1">
      <alignment horizontal="center" vertical="center" wrapText="1"/>
      <protection locked="0"/>
    </xf>
    <xf numFmtId="0" fontId="66" fillId="0" borderId="10" xfId="0" applyNumberFormat="1" applyFont="1" applyBorder="1" applyAlignment="1" applyProtection="1">
      <alignment horizontal="center" vertical="center" wrapText="1"/>
      <protection locked="0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0" fontId="69" fillId="0" borderId="15" xfId="0" applyFont="1" applyBorder="1" applyAlignment="1" applyProtection="1">
      <alignment horizontal="center" vertical="center" wrapText="1"/>
      <protection locked="0"/>
    </xf>
    <xf numFmtId="0" fontId="69" fillId="0" borderId="15" xfId="0" applyFont="1" applyBorder="1" applyAlignment="1">
      <alignment horizontal="center" vertical="center" wrapText="1"/>
    </xf>
    <xf numFmtId="49" fontId="69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Fill="1" applyAlignment="1" applyProtection="1">
      <alignment horizontal="center" vertical="center"/>
      <protection locked="0"/>
    </xf>
    <xf numFmtId="0" fontId="69" fillId="0" borderId="10" xfId="0" applyNumberFormat="1" applyFont="1" applyBorder="1" applyAlignment="1" applyProtection="1">
      <alignment horizontal="center" vertical="center" wrapText="1"/>
      <protection locked="0"/>
    </xf>
    <xf numFmtId="0" fontId="69" fillId="0" borderId="10" xfId="0" applyFont="1" applyBorder="1" applyAlignment="1">
      <alignment wrapText="1"/>
    </xf>
    <xf numFmtId="1" fontId="69" fillId="0" borderId="10" xfId="0" applyNumberFormat="1" applyFont="1" applyBorder="1" applyAlignment="1">
      <alignment wrapText="1"/>
    </xf>
    <xf numFmtId="173" fontId="69" fillId="0" borderId="10" xfId="0" applyNumberFormat="1" applyFont="1" applyBorder="1" applyAlignment="1">
      <alignment wrapText="1"/>
    </xf>
    <xf numFmtId="2" fontId="69" fillId="0" borderId="10" xfId="0" applyNumberFormat="1" applyFont="1" applyBorder="1" applyAlignment="1">
      <alignment wrapText="1"/>
    </xf>
    <xf numFmtId="1" fontId="69" fillId="35" borderId="10" xfId="0" applyNumberFormat="1" applyFont="1" applyFill="1" applyBorder="1" applyAlignment="1">
      <alignment wrapText="1"/>
    </xf>
    <xf numFmtId="0" fontId="5" fillId="0" borderId="10" xfId="0" applyFont="1" applyBorder="1" applyAlignment="1" applyProtection="1">
      <alignment horizontal="center" vertical="top"/>
      <protection locked="0"/>
    </xf>
    <xf numFmtId="0" fontId="0" fillId="0" borderId="0" xfId="0" applyFill="1" applyAlignment="1">
      <alignment/>
    </xf>
    <xf numFmtId="0" fontId="69" fillId="0" borderId="10" xfId="0" applyFont="1" applyFill="1" applyBorder="1" applyAlignment="1" applyProtection="1">
      <alignment vertical="top" wrapText="1"/>
      <protection locked="0"/>
    </xf>
    <xf numFmtId="14" fontId="69" fillId="0" borderId="10" xfId="0" applyNumberFormat="1" applyFont="1" applyFill="1" applyBorder="1" applyAlignment="1" applyProtection="1">
      <alignment vertical="top" wrapText="1"/>
      <protection locked="0"/>
    </xf>
    <xf numFmtId="14" fontId="71" fillId="0" borderId="10" xfId="0" applyNumberFormat="1" applyFont="1" applyFill="1" applyBorder="1" applyAlignment="1" applyProtection="1">
      <alignment vertical="top" wrapText="1"/>
      <protection locked="0"/>
    </xf>
    <xf numFmtId="0" fontId="71" fillId="0" borderId="10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 wrapText="1"/>
    </xf>
    <xf numFmtId="0" fontId="71" fillId="0" borderId="10" xfId="0" applyFont="1" applyFill="1" applyBorder="1" applyAlignment="1" applyProtection="1">
      <alignment vertical="center" wrapText="1"/>
      <protection locked="0"/>
    </xf>
    <xf numFmtId="0" fontId="69" fillId="0" borderId="10" xfId="0" applyFont="1" applyFill="1" applyBorder="1" applyAlignment="1" applyProtection="1">
      <alignment vertical="center" wrapText="1"/>
      <protection locked="0"/>
    </xf>
    <xf numFmtId="0" fontId="69" fillId="0" borderId="10" xfId="0" applyFont="1" applyBorder="1" applyAlignment="1" applyProtection="1">
      <alignment vertical="top" wrapText="1"/>
      <protection locked="0"/>
    </xf>
    <xf numFmtId="0" fontId="69" fillId="0" borderId="10" xfId="0" applyFont="1" applyFill="1" applyBorder="1" applyAlignment="1">
      <alignment vertical="top" wrapText="1"/>
    </xf>
    <xf numFmtId="173" fontId="69" fillId="0" borderId="10" xfId="0" applyNumberFormat="1" applyFont="1" applyFill="1" applyBorder="1" applyAlignment="1">
      <alignment vertical="top" wrapText="1"/>
    </xf>
    <xf numFmtId="0" fontId="71" fillId="0" borderId="10" xfId="0" applyFont="1" applyFill="1" applyBorder="1" applyAlignment="1" applyProtection="1">
      <alignment vertical="top" wrapText="1"/>
      <protection locked="0"/>
    </xf>
    <xf numFmtId="0" fontId="69" fillId="0" borderId="0" xfId="0" applyFont="1" applyFill="1" applyAlignment="1">
      <alignment wrapText="1"/>
    </xf>
    <xf numFmtId="0" fontId="69" fillId="0" borderId="11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vertical="center"/>
    </xf>
    <xf numFmtId="14" fontId="70" fillId="0" borderId="10" xfId="0" applyNumberFormat="1" applyFont="1" applyBorder="1" applyAlignment="1">
      <alignment vertical="top" wrapText="1"/>
    </xf>
    <xf numFmtId="0" fontId="80" fillId="0" borderId="10" xfId="0" applyFont="1" applyFill="1" applyBorder="1" applyAlignment="1">
      <alignment vertical="top" wrapText="1"/>
    </xf>
    <xf numFmtId="0" fontId="69" fillId="0" borderId="10" xfId="0" applyFont="1" applyFill="1" applyBorder="1" applyAlignment="1">
      <alignment vertical="center"/>
    </xf>
    <xf numFmtId="14" fontId="69" fillId="0" borderId="10" xfId="0" applyNumberFormat="1" applyFont="1" applyFill="1" applyBorder="1" applyAlignment="1" applyProtection="1">
      <alignment vertical="center" wrapText="1"/>
      <protection locked="0"/>
    </xf>
    <xf numFmtId="0" fontId="71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69" fillId="0" borderId="15" xfId="0" applyFont="1" applyFill="1" applyBorder="1" applyAlignment="1">
      <alignment horizontal="left" vertical="center" wrapText="1"/>
    </xf>
    <xf numFmtId="17" fontId="69" fillId="0" borderId="15" xfId="0" applyNumberFormat="1" applyFont="1" applyFill="1" applyBorder="1" applyAlignment="1">
      <alignment horizontal="left" vertical="center" wrapText="1"/>
    </xf>
    <xf numFmtId="14" fontId="71" fillId="0" borderId="10" xfId="0" applyNumberFormat="1" applyFont="1" applyFill="1" applyBorder="1" applyAlignment="1">
      <alignment horizontal="left" vertical="center" wrapText="1"/>
    </xf>
    <xf numFmtId="0" fontId="69" fillId="0" borderId="10" xfId="0" applyFont="1" applyBorder="1" applyAlignment="1" applyProtection="1">
      <alignment horizontal="left" vertical="center" wrapText="1"/>
      <protection locked="0"/>
    </xf>
    <xf numFmtId="0" fontId="69" fillId="0" borderId="11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left" vertical="center"/>
    </xf>
    <xf numFmtId="0" fontId="69" fillId="0" borderId="11" xfId="0" applyFont="1" applyFill="1" applyBorder="1" applyAlignment="1" applyProtection="1">
      <alignment horizontal="left" vertical="center" wrapText="1"/>
      <protection locked="0"/>
    </xf>
    <xf numFmtId="0" fontId="67" fillId="0" borderId="10" xfId="0" applyFont="1" applyFill="1" applyBorder="1" applyAlignment="1" applyProtection="1">
      <alignment horizontal="center" vertical="center" wrapText="1"/>
      <protection locked="0"/>
    </xf>
    <xf numFmtId="0" fontId="66" fillId="0" borderId="10" xfId="0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 applyProtection="1">
      <alignment horizontal="center" vertical="center" wrapText="1"/>
      <protection/>
    </xf>
    <xf numFmtId="0" fontId="67" fillId="0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4" fontId="6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14" fontId="69" fillId="0" borderId="22" xfId="0" applyNumberFormat="1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70" fillId="0" borderId="10" xfId="0" applyFont="1" applyFill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4" fontId="69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0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14" fontId="69" fillId="0" borderId="10" xfId="0" applyNumberFormat="1" applyFont="1" applyBorder="1" applyAlignment="1" applyProtection="1">
      <alignment horizontal="center" vertical="center" wrapText="1"/>
      <protection locked="0"/>
    </xf>
    <xf numFmtId="0" fontId="69" fillId="0" borderId="10" xfId="0" applyFont="1" applyFill="1" applyBorder="1" applyAlignment="1">
      <alignment horizontal="center" wrapText="1"/>
    </xf>
    <xf numFmtId="0" fontId="69" fillId="35" borderId="10" xfId="0" applyFont="1" applyFill="1" applyBorder="1" applyAlignment="1">
      <alignment horizontal="center" vertical="center" wrapText="1"/>
    </xf>
    <xf numFmtId="14" fontId="69" fillId="35" borderId="10" xfId="0" applyNumberFormat="1" applyFont="1" applyFill="1" applyBorder="1" applyAlignment="1">
      <alignment horizontal="center" vertical="center" wrapText="1"/>
    </xf>
    <xf numFmtId="0" fontId="85" fillId="0" borderId="0" xfId="42" applyFont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69" fillId="35" borderId="0" xfId="0" applyFont="1" applyFill="1" applyBorder="1" applyAlignment="1">
      <alignment horizontal="center" vertical="center" wrapText="1"/>
    </xf>
    <xf numFmtId="173" fontId="69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3" fontId="69" fillId="35" borderId="10" xfId="0" applyNumberFormat="1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4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69" fillId="0" borderId="0" xfId="0" applyFont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16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70" fillId="0" borderId="23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173" fontId="69" fillId="0" borderId="10" xfId="0" applyNumberFormat="1" applyFont="1" applyBorder="1" applyAlignment="1">
      <alignment horizontal="center" vertical="center" wrapText="1"/>
    </xf>
    <xf numFmtId="14" fontId="70" fillId="0" borderId="10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16" xfId="0" applyFont="1" applyBorder="1" applyAlignment="1">
      <alignment horizontal="center" vertical="center" wrapText="1"/>
    </xf>
    <xf numFmtId="173" fontId="69" fillId="35" borderId="10" xfId="0" applyNumberFormat="1" applyFont="1" applyFill="1" applyBorder="1" applyAlignment="1">
      <alignment horizontal="center" vertical="center"/>
    </xf>
    <xf numFmtId="173" fontId="69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6" fillId="0" borderId="10" xfId="42" applyFont="1" applyFill="1" applyBorder="1" applyAlignment="1" applyProtection="1">
      <alignment horizontal="center" vertical="center" wrapText="1"/>
      <protection/>
    </xf>
    <xf numFmtId="0" fontId="69" fillId="39" borderId="12" xfId="0" applyFont="1" applyFill="1" applyBorder="1" applyAlignment="1">
      <alignment horizontal="center" vertical="center" wrapText="1"/>
    </xf>
    <xf numFmtId="14" fontId="69" fillId="39" borderId="12" xfId="0" applyNumberFormat="1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14" fontId="69" fillId="0" borderId="10" xfId="0" applyNumberFormat="1" applyFont="1" applyBorder="1" applyAlignment="1">
      <alignment horizontal="center" vertical="center"/>
    </xf>
    <xf numFmtId="0" fontId="84" fillId="0" borderId="11" xfId="0" applyFont="1" applyFill="1" applyBorder="1" applyAlignment="1">
      <alignment horizontal="center" vertical="center" wrapText="1"/>
    </xf>
    <xf numFmtId="0" fontId="84" fillId="35" borderId="11" xfId="0" applyFont="1" applyFill="1" applyBorder="1" applyAlignment="1">
      <alignment horizontal="center" vertical="center" wrapText="1"/>
    </xf>
    <xf numFmtId="173" fontId="84" fillId="35" borderId="11" xfId="0" applyNumberFormat="1" applyFont="1" applyFill="1" applyBorder="1" applyAlignment="1">
      <alignment horizontal="center" vertical="center" wrapText="1"/>
    </xf>
    <xf numFmtId="0" fontId="85" fillId="0" borderId="10" xfId="42" applyFont="1" applyFill="1" applyBorder="1" applyAlignment="1" applyProtection="1">
      <alignment horizontal="center" vertical="center" wrapText="1"/>
      <protection/>
    </xf>
    <xf numFmtId="0" fontId="69" fillId="0" borderId="11" xfId="0" applyFont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 wrapText="1"/>
    </xf>
    <xf numFmtId="0" fontId="84" fillId="35" borderId="10" xfId="0" applyFont="1" applyFill="1" applyBorder="1" applyAlignment="1">
      <alignment horizontal="center" vertical="center" wrapText="1"/>
    </xf>
    <xf numFmtId="173" fontId="84" fillId="35" borderId="10" xfId="0" applyNumberFormat="1" applyFont="1" applyFill="1" applyBorder="1" applyAlignment="1">
      <alignment horizontal="center" vertical="center" wrapText="1"/>
    </xf>
    <xf numFmtId="173" fontId="14" fillId="0" borderId="10" xfId="0" applyNumberFormat="1" applyFont="1" applyFill="1" applyBorder="1" applyAlignment="1">
      <alignment horizontal="center" vertical="center"/>
    </xf>
    <xf numFmtId="173" fontId="69" fillId="0" borderId="10" xfId="0" applyNumberFormat="1" applyFont="1" applyFill="1" applyBorder="1" applyAlignment="1">
      <alignment horizontal="center" vertical="center"/>
    </xf>
    <xf numFmtId="173" fontId="69" fillId="0" borderId="11" xfId="0" applyNumberFormat="1" applyFont="1" applyBorder="1" applyAlignment="1">
      <alignment horizontal="center" vertical="center"/>
    </xf>
    <xf numFmtId="14" fontId="69" fillId="0" borderId="11" xfId="0" applyNumberFormat="1" applyFont="1" applyBorder="1" applyAlignment="1">
      <alignment horizontal="center" vertical="center"/>
    </xf>
    <xf numFmtId="0" fontId="84" fillId="0" borderId="27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69" fillId="35" borderId="11" xfId="0" applyFont="1" applyFill="1" applyBorder="1" applyAlignment="1" applyProtection="1">
      <alignment horizontal="center" vertical="center" wrapText="1"/>
      <protection locked="0"/>
    </xf>
    <xf numFmtId="14" fontId="69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69" fillId="0" borderId="11" xfId="0" applyFont="1" applyFill="1" applyBorder="1" applyAlignment="1">
      <alignment horizontal="center" vertical="center" wrapText="1"/>
    </xf>
    <xf numFmtId="173" fontId="69" fillId="0" borderId="11" xfId="0" applyNumberFormat="1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14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4" fontId="69" fillId="0" borderId="12" xfId="0" applyNumberFormat="1" applyFont="1" applyBorder="1" applyAlignment="1" applyProtection="1">
      <alignment horizontal="center" vertical="center" wrapText="1"/>
      <protection locked="0"/>
    </xf>
    <xf numFmtId="0" fontId="69" fillId="0" borderId="16" xfId="0" applyFont="1" applyBorder="1" applyAlignment="1" applyProtection="1">
      <alignment horizontal="center" vertical="center" wrapText="1"/>
      <protection locked="0"/>
    </xf>
    <xf numFmtId="16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7" fillId="0" borderId="10" xfId="0" applyFont="1" applyFill="1" applyBorder="1" applyAlignment="1">
      <alignment horizontal="center" vertical="center" wrapText="1"/>
    </xf>
    <xf numFmtId="14" fontId="69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10" xfId="0" applyFont="1" applyFill="1" applyBorder="1" applyAlignment="1">
      <alignment horizontal="center" wrapText="1"/>
    </xf>
    <xf numFmtId="14" fontId="69" fillId="0" borderId="10" xfId="0" applyNumberFormat="1" applyFont="1" applyFill="1" applyBorder="1" applyAlignment="1">
      <alignment horizontal="center" wrapText="1"/>
    </xf>
    <xf numFmtId="0" fontId="69" fillId="0" borderId="10" xfId="0" applyFont="1" applyFill="1" applyBorder="1" applyAlignment="1" applyProtection="1">
      <alignment horizontal="center" wrapText="1"/>
      <protection locked="0"/>
    </xf>
    <xf numFmtId="14" fontId="69" fillId="0" borderId="10" xfId="0" applyNumberFormat="1" applyFont="1" applyFill="1" applyBorder="1" applyAlignment="1" applyProtection="1">
      <alignment horizontal="center" wrapText="1"/>
      <protection locked="0"/>
    </xf>
    <xf numFmtId="0" fontId="71" fillId="0" borderId="10" xfId="0" applyFont="1" applyFill="1" applyBorder="1" applyAlignment="1">
      <alignment horizontal="center" wrapText="1"/>
    </xf>
    <xf numFmtId="14" fontId="71" fillId="0" borderId="10" xfId="0" applyNumberFormat="1" applyFont="1" applyFill="1" applyBorder="1" applyAlignment="1">
      <alignment horizontal="center" wrapText="1"/>
    </xf>
    <xf numFmtId="49" fontId="6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6" fillId="0" borderId="10" xfId="0" applyFont="1" applyFill="1" applyBorder="1" applyAlignment="1" applyProtection="1">
      <alignment horizontal="center" vertical="top" wrapText="1"/>
      <protection hidden="1"/>
    </xf>
    <xf numFmtId="0" fontId="69" fillId="0" borderId="18" xfId="0" applyFont="1" applyBorder="1" applyAlignment="1" applyProtection="1">
      <alignment horizontal="center" vertical="top"/>
      <protection locked="0"/>
    </xf>
    <xf numFmtId="0" fontId="69" fillId="0" borderId="0" xfId="0" applyFont="1" applyAlignment="1" applyProtection="1">
      <alignment horizontal="center" vertical="top"/>
      <protection hidden="1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/>
      <protection hidden="1"/>
    </xf>
    <xf numFmtId="0" fontId="80" fillId="0" borderId="29" xfId="0" applyFont="1" applyBorder="1" applyAlignment="1" applyProtection="1">
      <alignment horizontal="center" vertical="top"/>
      <protection hidden="1"/>
    </xf>
    <xf numFmtId="0" fontId="66" fillId="0" borderId="0" xfId="0" applyFont="1" applyAlignment="1" applyProtection="1">
      <alignment horizontal="center" vertical="top"/>
      <protection hidden="1"/>
    </xf>
    <xf numFmtId="0" fontId="80" fillId="0" borderId="29" xfId="0" applyFont="1" applyBorder="1" applyAlignment="1" applyProtection="1">
      <alignment horizontal="center"/>
      <protection hidden="1"/>
    </xf>
    <xf numFmtId="0" fontId="80" fillId="0" borderId="0" xfId="0" applyFont="1" applyBorder="1" applyAlignment="1" applyProtection="1">
      <alignment horizontal="center" vertical="top"/>
      <protection hidden="1"/>
    </xf>
    <xf numFmtId="0" fontId="88" fillId="0" borderId="0" xfId="0" applyFont="1" applyAlignment="1" applyProtection="1">
      <alignment horizontal="center" vertical="top"/>
      <protection hidden="1"/>
    </xf>
    <xf numFmtId="0" fontId="69" fillId="0" borderId="0" xfId="0" applyFont="1" applyAlignment="1" applyProtection="1">
      <alignment horizontal="left" vertical="top" wrapText="1"/>
      <protection hidden="1"/>
    </xf>
    <xf numFmtId="0" fontId="67" fillId="0" borderId="18" xfId="0" applyFont="1" applyBorder="1" applyAlignment="1" applyProtection="1">
      <alignment horizontal="center" vertical="top"/>
      <protection locked="0"/>
    </xf>
    <xf numFmtId="0" fontId="67" fillId="0" borderId="0" xfId="0" applyFont="1" applyAlignment="1" applyProtection="1">
      <alignment horizontal="center"/>
      <protection hidden="1"/>
    </xf>
    <xf numFmtId="0" fontId="81" fillId="0" borderId="18" xfId="0" applyFont="1" applyBorder="1" applyAlignment="1" applyProtection="1">
      <alignment horizontal="center"/>
      <protection locked="0"/>
    </xf>
    <xf numFmtId="0" fontId="89" fillId="0" borderId="29" xfId="0" applyFont="1" applyBorder="1" applyAlignment="1" applyProtection="1">
      <alignment horizontal="center"/>
      <protection hidden="1"/>
    </xf>
    <xf numFmtId="0" fontId="67" fillId="0" borderId="0" xfId="0" applyFont="1" applyAlignment="1" applyProtection="1">
      <alignment horizontal="left" vertical="top"/>
      <protection hidden="1"/>
    </xf>
    <xf numFmtId="1" fontId="5" fillId="11" borderId="12" xfId="0" applyNumberFormat="1" applyFont="1" applyFill="1" applyBorder="1" applyAlignment="1" applyProtection="1">
      <alignment horizontal="center" vertical="top" wrapText="1"/>
      <protection locked="0"/>
    </xf>
    <xf numFmtId="1" fontId="5" fillId="11" borderId="16" xfId="0" applyNumberFormat="1" applyFont="1" applyFill="1" applyBorder="1" applyAlignment="1" applyProtection="1">
      <alignment horizontal="center" vertical="top" wrapText="1"/>
      <protection locked="0"/>
    </xf>
    <xf numFmtId="0" fontId="67" fillId="34" borderId="20" xfId="0" applyFont="1" applyFill="1" applyBorder="1" applyAlignment="1" applyProtection="1">
      <alignment horizontal="right" vertical="top" wrapText="1"/>
      <protection hidden="1"/>
    </xf>
    <xf numFmtId="0" fontId="67" fillId="34" borderId="21" xfId="0" applyFont="1" applyFill="1" applyBorder="1" applyAlignment="1" applyProtection="1">
      <alignment horizontal="right" vertical="top" wrapText="1"/>
      <protection hidden="1"/>
    </xf>
    <xf numFmtId="0" fontId="67" fillId="34" borderId="13" xfId="0" applyFont="1" applyFill="1" applyBorder="1" applyAlignment="1" applyProtection="1">
      <alignment horizontal="right" vertical="top" wrapText="1"/>
      <protection hidden="1"/>
    </xf>
    <xf numFmtId="0" fontId="67" fillId="34" borderId="19" xfId="0" applyFont="1" applyFill="1" applyBorder="1" applyAlignment="1" applyProtection="1">
      <alignment horizontal="right" vertical="top" wrapText="1"/>
      <protection hidden="1"/>
    </xf>
    <xf numFmtId="0" fontId="67" fillId="34" borderId="12" xfId="0" applyFont="1" applyFill="1" applyBorder="1" applyAlignment="1">
      <alignment horizontal="right" vertical="top"/>
    </xf>
    <xf numFmtId="0" fontId="67" fillId="34" borderId="16" xfId="0" applyFont="1" applyFill="1" applyBorder="1" applyAlignment="1">
      <alignment horizontal="right" vertical="top"/>
    </xf>
    <xf numFmtId="1" fontId="67" fillId="34" borderId="12" xfId="0" applyNumberFormat="1" applyFont="1" applyFill="1" applyBorder="1" applyAlignment="1">
      <alignment horizontal="center"/>
    </xf>
    <xf numFmtId="0" fontId="67" fillId="34" borderId="17" xfId="0" applyFont="1" applyFill="1" applyBorder="1" applyAlignment="1">
      <alignment horizontal="center"/>
    </xf>
    <xf numFmtId="0" fontId="67" fillId="34" borderId="16" xfId="0" applyFont="1" applyFill="1" applyBorder="1" applyAlignment="1">
      <alignment horizontal="center"/>
    </xf>
    <xf numFmtId="0" fontId="67" fillId="34" borderId="15" xfId="0" applyFont="1" applyFill="1" applyBorder="1" applyAlignment="1" applyProtection="1">
      <alignment horizontal="center" vertical="top" wrapText="1"/>
      <protection hidden="1"/>
    </xf>
    <xf numFmtId="0" fontId="67" fillId="34" borderId="11" xfId="0" applyFont="1" applyFill="1" applyBorder="1" applyAlignment="1" applyProtection="1">
      <alignment horizontal="center" vertical="top" wrapText="1"/>
      <protection hidden="1"/>
    </xf>
    <xf numFmtId="0" fontId="66" fillId="35" borderId="15" xfId="0" applyFont="1" applyFill="1" applyBorder="1" applyAlignment="1" applyProtection="1">
      <alignment horizontal="center" vertical="top"/>
      <protection hidden="1"/>
    </xf>
    <xf numFmtId="0" fontId="66" fillId="35" borderId="11" xfId="0" applyFont="1" applyFill="1" applyBorder="1" applyAlignment="1" applyProtection="1">
      <alignment horizontal="center" vertical="top"/>
      <protection hidden="1"/>
    </xf>
    <xf numFmtId="1" fontId="67" fillId="34" borderId="15" xfId="0" applyNumberFormat="1" applyFont="1" applyFill="1" applyBorder="1" applyAlignment="1" applyProtection="1">
      <alignment horizontal="center" vertical="top" wrapText="1"/>
      <protection hidden="1"/>
    </xf>
    <xf numFmtId="1" fontId="67" fillId="0" borderId="15" xfId="0" applyNumberFormat="1" applyFont="1" applyBorder="1" applyAlignment="1" applyProtection="1">
      <alignment horizontal="center" vertical="top" wrapText="1"/>
      <protection locked="0"/>
    </xf>
    <xf numFmtId="1" fontId="67" fillId="0" borderId="11" xfId="0" applyNumberFormat="1" applyFont="1" applyBorder="1" applyAlignment="1" applyProtection="1">
      <alignment horizontal="center" vertical="top" wrapText="1"/>
      <protection locked="0"/>
    </xf>
    <xf numFmtId="0" fontId="67" fillId="0" borderId="0" xfId="0" applyFont="1" applyAlignment="1" applyProtection="1">
      <alignment horizontal="left"/>
      <protection hidden="1"/>
    </xf>
    <xf numFmtId="0" fontId="67" fillId="33" borderId="20" xfId="0" applyFont="1" applyFill="1" applyBorder="1" applyAlignment="1" applyProtection="1">
      <alignment horizontal="center" vertical="top" wrapText="1"/>
      <protection hidden="1"/>
    </xf>
    <xf numFmtId="0" fontId="67" fillId="33" borderId="21" xfId="0" applyFont="1" applyFill="1" applyBorder="1" applyAlignment="1" applyProtection="1">
      <alignment horizontal="center" vertical="top" wrapText="1"/>
      <protection hidden="1"/>
    </xf>
    <xf numFmtId="0" fontId="67" fillId="33" borderId="13" xfId="0" applyFont="1" applyFill="1" applyBorder="1" applyAlignment="1" applyProtection="1">
      <alignment horizontal="center" vertical="top" wrapText="1"/>
      <protection hidden="1"/>
    </xf>
    <xf numFmtId="0" fontId="67" fillId="33" borderId="19" xfId="0" applyFont="1" applyFill="1" applyBorder="1" applyAlignment="1" applyProtection="1">
      <alignment horizontal="center" vertical="top" wrapText="1"/>
      <protection hidden="1"/>
    </xf>
    <xf numFmtId="0" fontId="67" fillId="33" borderId="15" xfId="0" applyFont="1" applyFill="1" applyBorder="1" applyAlignment="1" applyProtection="1">
      <alignment horizontal="center" vertical="top" wrapText="1"/>
      <protection hidden="1"/>
    </xf>
    <xf numFmtId="0" fontId="67" fillId="33" borderId="30" xfId="0" applyFont="1" applyFill="1" applyBorder="1" applyAlignment="1" applyProtection="1">
      <alignment horizontal="center" vertical="top" wrapText="1"/>
      <protection hidden="1"/>
    </xf>
    <xf numFmtId="0" fontId="67" fillId="33" borderId="11" xfId="0" applyFont="1" applyFill="1" applyBorder="1" applyAlignment="1" applyProtection="1">
      <alignment horizontal="center" vertical="top" wrapText="1"/>
      <protection hidden="1"/>
    </xf>
    <xf numFmtId="0" fontId="67" fillId="33" borderId="29" xfId="0" applyFont="1" applyFill="1" applyBorder="1" applyAlignment="1" applyProtection="1">
      <alignment horizontal="center" vertical="top" wrapText="1"/>
      <protection hidden="1"/>
    </xf>
    <xf numFmtId="0" fontId="67" fillId="33" borderId="0" xfId="0" applyFont="1" applyFill="1" applyBorder="1" applyAlignment="1" applyProtection="1">
      <alignment horizontal="center" vertical="top" wrapText="1"/>
      <protection hidden="1"/>
    </xf>
    <xf numFmtId="0" fontId="67" fillId="33" borderId="18" xfId="0" applyFont="1" applyFill="1" applyBorder="1" applyAlignment="1" applyProtection="1">
      <alignment horizontal="center" vertical="top" wrapText="1"/>
      <protection hidden="1"/>
    </xf>
    <xf numFmtId="0" fontId="67" fillId="33" borderId="10" xfId="0" applyFont="1" applyFill="1" applyBorder="1" applyAlignment="1" applyProtection="1">
      <alignment horizontal="center" vertical="top" wrapText="1"/>
      <protection hidden="1"/>
    </xf>
    <xf numFmtId="0" fontId="67" fillId="0" borderId="18" xfId="0" applyFont="1" applyBorder="1" applyAlignment="1" applyProtection="1">
      <alignment horizontal="left"/>
      <protection hidden="1"/>
    </xf>
    <xf numFmtId="0" fontId="67" fillId="33" borderId="12" xfId="0" applyFont="1" applyFill="1" applyBorder="1" applyAlignment="1" applyProtection="1">
      <alignment horizontal="center" vertical="top" wrapText="1"/>
      <protection hidden="1"/>
    </xf>
    <xf numFmtId="0" fontId="67" fillId="33" borderId="17" xfId="0" applyFont="1" applyFill="1" applyBorder="1" applyAlignment="1" applyProtection="1">
      <alignment horizontal="center" vertical="top" wrapText="1"/>
      <protection hidden="1"/>
    </xf>
    <xf numFmtId="0" fontId="67" fillId="33" borderId="16" xfId="0" applyFont="1" applyFill="1" applyBorder="1" applyAlignment="1" applyProtection="1">
      <alignment horizontal="center" vertical="top" wrapText="1"/>
      <protection hidden="1"/>
    </xf>
    <xf numFmtId="0" fontId="90" fillId="0" borderId="29" xfId="0" applyFont="1" applyBorder="1" applyAlignment="1" applyProtection="1">
      <alignment horizontal="left"/>
      <protection hidden="1"/>
    </xf>
    <xf numFmtId="49" fontId="67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67" fillId="34" borderId="12" xfId="0" applyFont="1" applyFill="1" applyBorder="1" applyAlignment="1" applyProtection="1">
      <alignment horizontal="right" vertical="top"/>
      <protection hidden="1"/>
    </xf>
    <xf numFmtId="0" fontId="67" fillId="34" borderId="16" xfId="0" applyFont="1" applyFill="1" applyBorder="1" applyAlignment="1" applyProtection="1">
      <alignment horizontal="right" vertical="top"/>
      <protection hidden="1"/>
    </xf>
    <xf numFmtId="0" fontId="67" fillId="33" borderId="10" xfId="0" applyFont="1" applyFill="1" applyBorder="1" applyAlignment="1">
      <alignment horizontal="center" vertical="top" wrapText="1"/>
    </xf>
    <xf numFmtId="0" fontId="67" fillId="33" borderId="10" xfId="0" applyFont="1" applyFill="1" applyBorder="1" applyAlignment="1">
      <alignment horizontal="center" vertical="top"/>
    </xf>
    <xf numFmtId="0" fontId="67" fillId="0" borderId="18" xfId="0" applyFont="1" applyBorder="1" applyAlignment="1">
      <alignment horizontal="left" vertical="top"/>
    </xf>
    <xf numFmtId="0" fontId="67" fillId="33" borderId="10" xfId="0" applyFont="1" applyFill="1" applyBorder="1" applyAlignment="1" applyProtection="1">
      <alignment horizontal="center" vertical="top"/>
      <protection hidden="1"/>
    </xf>
    <xf numFmtId="0" fontId="67" fillId="33" borderId="10" xfId="0" applyFont="1" applyFill="1" applyBorder="1" applyAlignment="1" applyProtection="1">
      <alignment horizontal="center" wrapText="1"/>
      <protection hidden="1"/>
    </xf>
    <xf numFmtId="0" fontId="67" fillId="0" borderId="18" xfId="0" applyFont="1" applyBorder="1" applyAlignment="1" applyProtection="1">
      <alignment horizontal="left" vertical="top" wrapText="1"/>
      <protection hidden="1"/>
    </xf>
    <xf numFmtId="0" fontId="67" fillId="0" borderId="18" xfId="0" applyFont="1" applyBorder="1" applyAlignment="1" applyProtection="1">
      <alignment horizontal="left" wrapText="1"/>
      <protection hidden="1"/>
    </xf>
    <xf numFmtId="0" fontId="66" fillId="0" borderId="18" xfId="0" applyFont="1" applyBorder="1" applyAlignment="1" applyProtection="1">
      <alignment horizontal="left" vertical="top" wrapText="1"/>
      <protection hidden="1"/>
    </xf>
    <xf numFmtId="0" fontId="67" fillId="0" borderId="0" xfId="0" applyFont="1" applyAlignment="1" applyProtection="1">
      <alignment horizontal="left" vertical="top" wrapText="1"/>
      <protection hidden="1"/>
    </xf>
    <xf numFmtId="0" fontId="75" fillId="33" borderId="12" xfId="0" applyFont="1" applyFill="1" applyBorder="1" applyAlignment="1" applyProtection="1">
      <alignment horizontal="center"/>
      <protection hidden="1"/>
    </xf>
    <xf numFmtId="0" fontId="75" fillId="33" borderId="17" xfId="0" applyFont="1" applyFill="1" applyBorder="1" applyAlignment="1" applyProtection="1">
      <alignment horizontal="center"/>
      <protection hidden="1"/>
    </xf>
    <xf numFmtId="0" fontId="67" fillId="33" borderId="17" xfId="0" applyFont="1" applyFill="1" applyBorder="1" applyAlignment="1" applyProtection="1">
      <alignment horizontal="center" wrapText="1"/>
      <protection hidden="1"/>
    </xf>
    <xf numFmtId="0" fontId="67" fillId="33" borderId="16" xfId="0" applyFont="1" applyFill="1" applyBorder="1" applyAlignment="1" applyProtection="1">
      <alignment horizontal="center" wrapText="1"/>
      <protection hidden="1"/>
    </xf>
    <xf numFmtId="0" fontId="67" fillId="0" borderId="0" xfId="0" applyFont="1" applyBorder="1" applyAlignment="1" applyProtection="1">
      <alignment horizontal="left"/>
      <protection hidden="1"/>
    </xf>
    <xf numFmtId="0" fontId="67" fillId="0" borderId="0" xfId="0" applyFont="1" applyBorder="1" applyAlignment="1" applyProtection="1">
      <alignment horizontal="left" vertical="top"/>
      <protection hidden="1"/>
    </xf>
    <xf numFmtId="0" fontId="67" fillId="33" borderId="10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3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&#1052;&#1072;&#1083;&#1099;&#1096;\Downloads\&#1057;&#1090;&#1072;&#1090;&#1086;&#1090;&#1095;&#1077;&#1090;%20&#1052;&#1057;&#1054;%20&#1044;&#1052;%20&#1052;&#1072;&#1103;&#1082;%20&#1079;&#1072;%202016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здел 1.1"/>
      <sheetName val="Раздел 1.2"/>
      <sheetName val="Раздел 1.3"/>
      <sheetName val="Раздел 2"/>
      <sheetName val="Раздел 3"/>
      <sheetName val="Раздел 4"/>
      <sheetName val="Раздел 5.1"/>
      <sheetName val="Раздел 5.2"/>
      <sheetName val="Раздел 5.3"/>
      <sheetName val="Раздел 6"/>
      <sheetName val="Раздел 7"/>
      <sheetName val="Раздел 8.1"/>
      <sheetName val="Раздел 8.2"/>
      <sheetName val="Раздел 8.3"/>
      <sheetName val="Раздел 9"/>
      <sheetName val="Раздел 10.1"/>
      <sheetName val="Раздел 10.2"/>
      <sheetName val="Раздел 10.3"/>
      <sheetName val="Раздел 10.4"/>
    </sheetNames>
    <sheetDataSet>
      <sheetData sheetId="12">
        <row r="7">
          <cell r="B7" t="str">
            <v>https://vk.com/mayak_dm</v>
          </cell>
        </row>
        <row r="11">
          <cell r="B11" t="str">
            <v>https://www.instagram.com/muk.dk.mayk/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imolod.ru/centers/youth_centers/opisanie/levobereshie.php" TargetMode="External" /><Relationship Id="rId2" Type="http://schemas.openxmlformats.org/officeDocument/2006/relationships/hyperlink" Target="https://vk.com/centrlevobereje" TargetMode="External" /><Relationship Id="rId3" Type="http://schemas.openxmlformats.org/officeDocument/2006/relationships/hyperlink" Target="https://www.instagram.com/levobereje/" TargetMode="External" /><Relationship Id="rId4" Type="http://schemas.openxmlformats.org/officeDocument/2006/relationships/hyperlink" Target="https://www.facebook.com/levobereje/" TargetMode="External" /><Relationship Id="rId5" Type="http://schemas.openxmlformats.org/officeDocument/2006/relationships/hyperlink" Target="https://www.facebook.com/profile.php?id=100010190746365" TargetMode="External" /><Relationship Id="rId6" Type="http://schemas.openxmlformats.org/officeDocument/2006/relationships/hyperlink" Target="https://www.youtube.com/channel/UCoqSXQKuRHcd5v89j9C_6MQ" TargetMode="External" /><Relationship Id="rId7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vk.com/mc_sputnik" TargetMode="External" /><Relationship Id="rId2" Type="http://schemas.openxmlformats.org/officeDocument/2006/relationships/hyperlink" Target="http://vk.com/mc_sputnik" TargetMode="External" /><Relationship Id="rId3" Type="http://schemas.openxmlformats.org/officeDocument/2006/relationships/hyperlink" Target="http://vk.com/mc_sputnik" TargetMode="External" /><Relationship Id="rId4" Type="http://schemas.openxmlformats.org/officeDocument/2006/relationships/hyperlink" Target="http://vk.com/mc_sputnik" TargetMode="External" /><Relationship Id="rId5" Type="http://schemas.openxmlformats.org/officeDocument/2006/relationships/hyperlink" Target="http://vk.com/mc_sputnik" TargetMode="External" /><Relationship Id="rId6" Type="http://schemas.openxmlformats.org/officeDocument/2006/relationships/hyperlink" Target="http://vk.com/mc_sputnik" TargetMode="External" /><Relationship Id="rId7" Type="http://schemas.openxmlformats.org/officeDocument/2006/relationships/hyperlink" Target="http://vk.com/mc_sputnik" TargetMode="External" /><Relationship Id="rId8" Type="http://schemas.openxmlformats.org/officeDocument/2006/relationships/hyperlink" Target="http://vk.com/mc_sputnik" TargetMode="External" /><Relationship Id="rId9" Type="http://schemas.openxmlformats.org/officeDocument/2006/relationships/hyperlink" Target="http://vk.com/mc_sputnik" TargetMode="External" /><Relationship Id="rId10" Type="http://schemas.openxmlformats.org/officeDocument/2006/relationships/hyperlink" Target="http://vk.com/mc_sputnik" TargetMode="External" /><Relationship Id="rId11" Type="http://schemas.openxmlformats.org/officeDocument/2006/relationships/hyperlink" Target="http://vk.com/mc_sputnik" TargetMode="External" /><Relationship Id="rId12" Type="http://schemas.openxmlformats.org/officeDocument/2006/relationships/hyperlink" Target="http://vk.com/mc_sputnik" TargetMode="External" /><Relationship Id="rId13" Type="http://schemas.openxmlformats.org/officeDocument/2006/relationships/hyperlink" Target="http://vk.com/mc_sputnik" TargetMode="External" /><Relationship Id="rId14" Type="http://schemas.openxmlformats.org/officeDocument/2006/relationships/hyperlink" Target="http://vk.com/mc_sputnik" TargetMode="External" /><Relationship Id="rId15" Type="http://schemas.openxmlformats.org/officeDocument/2006/relationships/hyperlink" Target="http://vk.com/mc_sputnik" TargetMode="External" /><Relationship Id="rId1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SheetLayoutView="100" zoomScalePageLayoutView="0" workbookViewId="0" topLeftCell="A1">
      <selection activeCell="A11" sqref="A11:N11"/>
    </sheetView>
  </sheetViews>
  <sheetFormatPr defaultColWidth="9.140625" defaultRowHeight="15"/>
  <cols>
    <col min="1" max="1" width="10.140625" style="40" customWidth="1"/>
    <col min="2" max="2" width="9.140625" style="40" customWidth="1"/>
    <col min="3" max="3" width="2.140625" style="40" customWidth="1"/>
    <col min="4" max="7" width="9.140625" style="40" customWidth="1"/>
    <col min="8" max="8" width="8.57421875" style="40" customWidth="1"/>
    <col min="9" max="10" width="9.140625" style="40" customWidth="1"/>
    <col min="11" max="11" width="5.421875" style="40" customWidth="1"/>
    <col min="12" max="12" width="15.7109375" style="40" customWidth="1"/>
    <col min="13" max="13" width="9.140625" style="40" customWidth="1"/>
    <col min="14" max="14" width="15.7109375" style="40" customWidth="1"/>
    <col min="15" max="16384" width="9.140625" style="40" customWidth="1"/>
  </cols>
  <sheetData>
    <row r="1" spans="1:14" ht="21">
      <c r="A1" s="455" t="s">
        <v>211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ht="38.25" customHeight="1"/>
    <row r="3" spans="1:14" ht="19.5" customHeight="1">
      <c r="A3" s="448" t="s">
        <v>224</v>
      </c>
      <c r="B3" s="448"/>
      <c r="C3" s="448"/>
      <c r="D3" s="448"/>
      <c r="E3" s="448"/>
      <c r="L3" s="456"/>
      <c r="M3" s="456"/>
      <c r="N3" s="456"/>
    </row>
    <row r="4" spans="1:5" ht="15">
      <c r="A4" s="140" t="s">
        <v>79</v>
      </c>
      <c r="B4" s="447"/>
      <c r="C4" s="447"/>
      <c r="D4" s="447"/>
      <c r="E4" s="447"/>
    </row>
    <row r="5" spans="1:5" ht="21.75" customHeight="1">
      <c r="A5" s="447"/>
      <c r="B5" s="447"/>
      <c r="C5" s="447"/>
      <c r="D5" s="447"/>
      <c r="E5" s="447"/>
    </row>
    <row r="6" spans="1:5" ht="30.75" customHeight="1">
      <c r="A6" s="449" t="s">
        <v>1208</v>
      </c>
      <c r="B6" s="449"/>
      <c r="D6" s="450"/>
      <c r="E6" s="450"/>
    </row>
    <row r="7" spans="1:5" ht="12.75" customHeight="1">
      <c r="A7" s="451" t="s">
        <v>225</v>
      </c>
      <c r="B7" s="451"/>
      <c r="D7" s="453" t="s">
        <v>226</v>
      </c>
      <c r="E7" s="453"/>
    </row>
    <row r="8" spans="1:5" ht="12.75" customHeight="1">
      <c r="A8" s="141"/>
      <c r="B8" s="454" t="s">
        <v>227</v>
      </c>
      <c r="C8" s="454"/>
      <c r="D8" s="454"/>
      <c r="E8" s="142"/>
    </row>
    <row r="9" ht="101.25" customHeight="1"/>
    <row r="10" spans="1:14" ht="17.25">
      <c r="A10" s="458" t="s">
        <v>102</v>
      </c>
      <c r="B10" s="458"/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</row>
    <row r="11" spans="1:14" ht="18.75" customHeight="1">
      <c r="A11" s="459" t="s">
        <v>1209</v>
      </c>
      <c r="B11" s="459"/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</row>
    <row r="12" spans="1:14" ht="14.25">
      <c r="A12" s="460" t="s">
        <v>103</v>
      </c>
      <c r="B12" s="460"/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</row>
    <row r="13" spans="5:10" ht="17.25">
      <c r="E13" s="41" t="s">
        <v>104</v>
      </c>
      <c r="F13" s="457">
        <v>2018</v>
      </c>
      <c r="G13" s="457"/>
      <c r="H13" s="461" t="s">
        <v>105</v>
      </c>
      <c r="I13" s="461"/>
      <c r="J13" s="461"/>
    </row>
    <row r="23" spans="1:14" ht="18">
      <c r="A23" s="452" t="s">
        <v>212</v>
      </c>
      <c r="B23" s="452"/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</row>
  </sheetData>
  <sheetProtection/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2"/>
  <sheetViews>
    <sheetView zoomScale="70" zoomScaleNormal="70" zoomScalePageLayoutView="0" workbookViewId="0" topLeftCell="A16">
      <selection activeCell="D50" sqref="D50"/>
    </sheetView>
  </sheetViews>
  <sheetFormatPr defaultColWidth="9.140625" defaultRowHeight="15"/>
  <cols>
    <col min="1" max="1" width="7.140625" style="0" customWidth="1"/>
    <col min="2" max="2" width="27.28125" style="0" customWidth="1"/>
    <col min="5" max="5" width="20.28125" style="0" customWidth="1"/>
    <col min="6" max="6" width="18.28125" style="0" customWidth="1"/>
    <col min="8" max="8" width="10.57421875" style="0" customWidth="1"/>
    <col min="9" max="9" width="27.421875" style="0" customWidth="1"/>
    <col min="10" max="10" width="27.28125" style="0" customWidth="1"/>
  </cols>
  <sheetData>
    <row r="1" ht="17.25">
      <c r="A1" s="2" t="s">
        <v>268</v>
      </c>
    </row>
    <row r="2" spans="1:10" ht="36.75" customHeight="1">
      <c r="A2" s="497" t="s">
        <v>62</v>
      </c>
      <c r="B2" s="491" t="s">
        <v>237</v>
      </c>
      <c r="C2" s="491" t="s">
        <v>233</v>
      </c>
      <c r="D2" s="491"/>
      <c r="E2" s="485" t="s">
        <v>234</v>
      </c>
      <c r="F2" s="491" t="s">
        <v>95</v>
      </c>
      <c r="G2" s="493" t="s">
        <v>235</v>
      </c>
      <c r="H2" s="495"/>
      <c r="I2" s="491" t="s">
        <v>236</v>
      </c>
      <c r="J2" s="491" t="s">
        <v>156</v>
      </c>
    </row>
    <row r="3" spans="1:10" ht="36.75" customHeight="1">
      <c r="A3" s="497"/>
      <c r="B3" s="491"/>
      <c r="C3" s="144" t="s">
        <v>59</v>
      </c>
      <c r="D3" s="144" t="s">
        <v>90</v>
      </c>
      <c r="E3" s="487"/>
      <c r="F3" s="491"/>
      <c r="G3" s="144" t="s">
        <v>59</v>
      </c>
      <c r="H3" s="144" t="s">
        <v>90</v>
      </c>
      <c r="I3" s="491"/>
      <c r="J3" s="491"/>
    </row>
    <row r="4" spans="1:10" ht="55.5" customHeight="1">
      <c r="A4" s="69"/>
      <c r="B4" s="127" t="s">
        <v>239</v>
      </c>
      <c r="C4" s="127">
        <v>3</v>
      </c>
      <c r="D4" s="127">
        <f>SUM(D5:D9)</f>
        <v>3</v>
      </c>
      <c r="E4" s="127"/>
      <c r="F4" s="127"/>
      <c r="G4" s="127">
        <f>SUM(G5:G9)</f>
        <v>360</v>
      </c>
      <c r="H4" s="127">
        <f>SUM(H5:H9)</f>
        <v>536</v>
      </c>
      <c r="I4" s="127"/>
      <c r="J4" s="127"/>
    </row>
    <row r="5" spans="1:10" ht="108.75">
      <c r="A5" s="157">
        <v>1</v>
      </c>
      <c r="B5" s="257" t="s">
        <v>1016</v>
      </c>
      <c r="C5" s="318"/>
      <c r="D5" s="318">
        <v>1</v>
      </c>
      <c r="E5" s="319">
        <v>43263</v>
      </c>
      <c r="F5" s="320" t="s">
        <v>1054</v>
      </c>
      <c r="G5" s="318">
        <v>120</v>
      </c>
      <c r="H5" s="318">
        <v>200</v>
      </c>
      <c r="I5" s="320" t="s">
        <v>1055</v>
      </c>
      <c r="J5" s="320" t="s">
        <v>1056</v>
      </c>
    </row>
    <row r="6" spans="1:10" ht="202.5">
      <c r="A6" s="157">
        <v>2</v>
      </c>
      <c r="B6" s="257" t="s">
        <v>1019</v>
      </c>
      <c r="C6" s="318"/>
      <c r="D6" s="318">
        <v>1</v>
      </c>
      <c r="E6" s="319">
        <v>43253</v>
      </c>
      <c r="F6" s="320"/>
      <c r="G6" s="321">
        <v>120</v>
      </c>
      <c r="H6" s="318">
        <v>200</v>
      </c>
      <c r="I6" s="320" t="s">
        <v>1057</v>
      </c>
      <c r="J6" s="320" t="s">
        <v>1056</v>
      </c>
    </row>
    <row r="7" spans="1:10" ht="202.5">
      <c r="A7" s="157">
        <v>3</v>
      </c>
      <c r="B7" s="257" t="s">
        <v>1036</v>
      </c>
      <c r="C7" s="157"/>
      <c r="D7" s="157">
        <v>1</v>
      </c>
      <c r="E7" s="157" t="s">
        <v>747</v>
      </c>
      <c r="F7" s="157"/>
      <c r="G7" s="157">
        <v>120</v>
      </c>
      <c r="H7" s="289">
        <v>136</v>
      </c>
      <c r="I7" s="317" t="s">
        <v>1076</v>
      </c>
      <c r="J7" s="157" t="s">
        <v>1058</v>
      </c>
    </row>
    <row r="8" spans="1:10" ht="15">
      <c r="A8" s="157">
        <v>12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15">
      <c r="A9" s="157">
        <v>13</v>
      </c>
      <c r="B9" s="63"/>
      <c r="C9" s="63"/>
      <c r="D9" s="63"/>
      <c r="E9" s="63"/>
      <c r="F9" s="63"/>
      <c r="G9" s="63"/>
      <c r="H9" s="63"/>
      <c r="I9" s="63"/>
      <c r="J9" s="63"/>
    </row>
    <row r="10" spans="1:10" ht="51.75">
      <c r="A10" s="158">
        <v>14</v>
      </c>
      <c r="B10" s="127" t="s">
        <v>240</v>
      </c>
      <c r="C10" s="127">
        <f>SUM(C11:C14)</f>
        <v>0</v>
      </c>
      <c r="D10" s="127">
        <f>SUM(D11:D14)</f>
        <v>0</v>
      </c>
      <c r="E10" s="127"/>
      <c r="F10" s="127"/>
      <c r="G10" s="127">
        <f>SUM(G11:G14)</f>
        <v>0</v>
      </c>
      <c r="H10" s="127">
        <f>SUM(H11:H14)</f>
        <v>0</v>
      </c>
      <c r="I10" s="127"/>
      <c r="J10" s="127"/>
    </row>
    <row r="11" spans="1:10" ht="15">
      <c r="A11" s="157">
        <v>15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0" ht="15">
      <c r="A12" s="157">
        <v>24</v>
      </c>
      <c r="B12" s="63"/>
      <c r="C12" s="63"/>
      <c r="D12" s="63"/>
      <c r="E12" s="63"/>
      <c r="F12" s="63"/>
      <c r="G12" s="63"/>
      <c r="H12" s="63"/>
      <c r="I12" s="63"/>
      <c r="J12" s="63"/>
    </row>
    <row r="13" spans="1:10" ht="15">
      <c r="A13" s="157">
        <v>25</v>
      </c>
      <c r="B13" s="63"/>
      <c r="C13" s="63"/>
      <c r="D13" s="63"/>
      <c r="E13" s="63"/>
      <c r="F13" s="63"/>
      <c r="G13" s="63"/>
      <c r="H13" s="63"/>
      <c r="I13" s="63"/>
      <c r="J13" s="63"/>
    </row>
    <row r="14" spans="1:10" ht="15">
      <c r="A14" s="157">
        <v>26</v>
      </c>
      <c r="B14" s="63"/>
      <c r="C14" s="63"/>
      <c r="D14" s="63"/>
      <c r="E14" s="63"/>
      <c r="F14" s="63"/>
      <c r="G14" s="63"/>
      <c r="H14" s="63"/>
      <c r="I14" s="63"/>
      <c r="J14" s="63"/>
    </row>
    <row r="15" spans="1:10" ht="51.75">
      <c r="A15" s="158">
        <v>27</v>
      </c>
      <c r="B15" s="127" t="s">
        <v>241</v>
      </c>
      <c r="C15" s="127">
        <f>SUM(C16:C18)</f>
        <v>0</v>
      </c>
      <c r="D15" s="127">
        <f>SUM(D16:D18)</f>
        <v>0</v>
      </c>
      <c r="E15" s="127"/>
      <c r="F15" s="127"/>
      <c r="G15" s="127">
        <f>SUM(G16:G18)</f>
        <v>0</v>
      </c>
      <c r="H15" s="127">
        <f>SUM(H16:H18)</f>
        <v>0</v>
      </c>
      <c r="I15" s="127"/>
      <c r="J15" s="127"/>
    </row>
    <row r="16" spans="1:10" ht="15">
      <c r="A16" s="157">
        <v>28</v>
      </c>
      <c r="B16" s="63"/>
      <c r="C16" s="63"/>
      <c r="D16" s="63"/>
      <c r="E16" s="63"/>
      <c r="F16" s="63"/>
      <c r="G16" s="63"/>
      <c r="H16" s="63"/>
      <c r="I16" s="63"/>
      <c r="J16" s="63"/>
    </row>
    <row r="17" spans="1:10" ht="15">
      <c r="A17" s="157">
        <v>35</v>
      </c>
      <c r="B17" s="63"/>
      <c r="C17" s="63"/>
      <c r="D17" s="63"/>
      <c r="E17" s="63"/>
      <c r="F17" s="63"/>
      <c r="G17" s="63"/>
      <c r="H17" s="63"/>
      <c r="I17" s="63"/>
      <c r="J17" s="63"/>
    </row>
    <row r="18" spans="1:10" ht="15">
      <c r="A18" s="157">
        <v>36</v>
      </c>
      <c r="B18" s="63"/>
      <c r="C18" s="63"/>
      <c r="D18" s="63"/>
      <c r="E18" s="63"/>
      <c r="F18" s="63"/>
      <c r="G18" s="63"/>
      <c r="H18" s="63"/>
      <c r="I18" s="63"/>
      <c r="J18" s="63"/>
    </row>
    <row r="19" spans="1:10" ht="34.5">
      <c r="A19" s="158">
        <v>37</v>
      </c>
      <c r="B19" s="127" t="s">
        <v>242</v>
      </c>
      <c r="C19" s="127">
        <f>SUM(C20:C23)</f>
        <v>0</v>
      </c>
      <c r="D19" s="127">
        <f>SUM(D20:D23)</f>
        <v>0</v>
      </c>
      <c r="E19" s="127"/>
      <c r="F19" s="127"/>
      <c r="G19" s="127">
        <f>SUM(G20:G23)</f>
        <v>0</v>
      </c>
      <c r="H19" s="127">
        <f>SUM(H20:H23)</f>
        <v>0</v>
      </c>
      <c r="I19" s="127"/>
      <c r="J19" s="127"/>
    </row>
    <row r="20" spans="1:10" ht="15">
      <c r="A20" s="157">
        <v>38</v>
      </c>
      <c r="B20" s="63"/>
      <c r="C20" s="63"/>
      <c r="D20" s="63"/>
      <c r="E20" s="63"/>
      <c r="F20" s="63"/>
      <c r="G20" s="63"/>
      <c r="H20" s="63"/>
      <c r="I20" s="63"/>
      <c r="J20" s="63"/>
    </row>
    <row r="21" spans="1:10" ht="15">
      <c r="A21" s="157">
        <v>39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0" ht="15">
      <c r="A22" s="157">
        <v>45</v>
      </c>
      <c r="B22" s="63"/>
      <c r="C22" s="63"/>
      <c r="D22" s="63"/>
      <c r="E22" s="63"/>
      <c r="F22" s="63"/>
      <c r="G22" s="63"/>
      <c r="H22" s="63"/>
      <c r="I22" s="63"/>
      <c r="J22" s="63"/>
    </row>
    <row r="23" spans="1:10" ht="15">
      <c r="A23" s="157">
        <v>46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17.25">
      <c r="A24" s="158">
        <v>47</v>
      </c>
      <c r="B24" s="127" t="s">
        <v>243</v>
      </c>
      <c r="C24" s="127">
        <f>SUM(C25:C27)</f>
        <v>0</v>
      </c>
      <c r="D24" s="127">
        <f>SUM(D25:D27)</f>
        <v>0</v>
      </c>
      <c r="E24" s="127"/>
      <c r="F24" s="127"/>
      <c r="G24" s="127">
        <f>SUM(G25:G27)</f>
        <v>0</v>
      </c>
      <c r="H24" s="127">
        <f>SUM(H25:H27)</f>
        <v>0</v>
      </c>
      <c r="I24" s="127"/>
      <c r="J24" s="127"/>
    </row>
    <row r="25" spans="1:10" ht="15">
      <c r="A25" s="157">
        <v>48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15">
      <c r="A26" s="157">
        <v>49</v>
      </c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15">
      <c r="A27" s="157">
        <v>56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34.5">
      <c r="A28" s="158">
        <v>57</v>
      </c>
      <c r="B28" s="127" t="s">
        <v>244</v>
      </c>
      <c r="C28" s="127">
        <f>SUM(C29:C32)</f>
        <v>0</v>
      </c>
      <c r="D28" s="127">
        <f>SUM(D29:D32)</f>
        <v>0</v>
      </c>
      <c r="E28" s="127"/>
      <c r="F28" s="127"/>
      <c r="G28" s="127">
        <f>SUM(G29:G32)</f>
        <v>0</v>
      </c>
      <c r="H28" s="127">
        <f>SUM(H29:H32)</f>
        <v>0</v>
      </c>
      <c r="I28" s="127"/>
      <c r="J28" s="127"/>
    </row>
    <row r="29" spans="1:10" ht="15">
      <c r="A29" s="157">
        <v>58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0" ht="15">
      <c r="A30" s="157">
        <v>64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15">
      <c r="A31" s="157">
        <v>65</v>
      </c>
      <c r="B31" s="63"/>
      <c r="C31" s="63"/>
      <c r="D31" s="63"/>
      <c r="E31" s="63"/>
      <c r="F31" s="63"/>
      <c r="G31" s="63"/>
      <c r="H31" s="63"/>
      <c r="I31" s="63"/>
      <c r="J31" s="63"/>
    </row>
    <row r="32" spans="1:10" ht="15">
      <c r="A32" s="157">
        <v>66</v>
      </c>
      <c r="B32" s="63"/>
      <c r="C32" s="63"/>
      <c r="D32" s="63"/>
      <c r="E32" s="63"/>
      <c r="F32" s="63"/>
      <c r="G32" s="63"/>
      <c r="H32" s="63"/>
      <c r="I32" s="63"/>
      <c r="J32" s="63"/>
    </row>
    <row r="33" spans="1:10" ht="34.5">
      <c r="A33" s="158">
        <v>67</v>
      </c>
      <c r="B33" s="127" t="s">
        <v>245</v>
      </c>
      <c r="C33" s="127">
        <f>SUM(C34:C37)</f>
        <v>0</v>
      </c>
      <c r="D33" s="127">
        <f>SUM(D34:D37)</f>
        <v>0</v>
      </c>
      <c r="E33" s="127"/>
      <c r="F33" s="127"/>
      <c r="G33" s="127">
        <f>SUM(G34:G37)</f>
        <v>0</v>
      </c>
      <c r="H33" s="127">
        <f>SUM(H34:H37)</f>
        <v>0</v>
      </c>
      <c r="I33" s="127"/>
      <c r="J33" s="127"/>
    </row>
    <row r="34" spans="1:10" ht="15">
      <c r="A34" s="157">
        <v>68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1:10" ht="15">
      <c r="A35" s="157">
        <v>69</v>
      </c>
      <c r="B35" s="63"/>
      <c r="C35" s="63"/>
      <c r="D35" s="63"/>
      <c r="E35" s="63"/>
      <c r="F35" s="63"/>
      <c r="G35" s="63"/>
      <c r="H35" s="63"/>
      <c r="I35" s="63"/>
      <c r="J35" s="63"/>
    </row>
    <row r="36" spans="1:10" ht="15">
      <c r="A36" s="157">
        <v>75</v>
      </c>
      <c r="B36" s="63"/>
      <c r="C36" s="63"/>
      <c r="D36" s="63"/>
      <c r="E36" s="63"/>
      <c r="F36" s="63"/>
      <c r="G36" s="63"/>
      <c r="H36" s="63"/>
      <c r="I36" s="63"/>
      <c r="J36" s="63"/>
    </row>
    <row r="37" spans="1:10" ht="15">
      <c r="A37" s="157">
        <v>76</v>
      </c>
      <c r="B37" s="63"/>
      <c r="C37" s="63"/>
      <c r="D37" s="63"/>
      <c r="E37" s="63"/>
      <c r="F37" s="63"/>
      <c r="G37" s="63"/>
      <c r="H37" s="63"/>
      <c r="I37" s="63"/>
      <c r="J37" s="63"/>
    </row>
    <row r="38" spans="1:10" ht="104.25">
      <c r="A38" s="158">
        <v>77</v>
      </c>
      <c r="B38" s="127" t="s">
        <v>246</v>
      </c>
      <c r="C38" s="127">
        <f>SUM(C39:C40)</f>
        <v>0</v>
      </c>
      <c r="D38" s="127">
        <f>SUM(D39:D41)</f>
        <v>0</v>
      </c>
      <c r="E38" s="127"/>
      <c r="F38" s="127"/>
      <c r="G38" s="127">
        <f>SUM(G39:G41)</f>
        <v>0</v>
      </c>
      <c r="H38" s="127">
        <f>SUM(H39:H41)</f>
        <v>0</v>
      </c>
      <c r="I38" s="127"/>
      <c r="J38" s="127"/>
    </row>
    <row r="39" spans="1:10" ht="15">
      <c r="A39" s="157">
        <v>78</v>
      </c>
      <c r="B39" s="63"/>
      <c r="C39" s="63"/>
      <c r="D39" s="63"/>
      <c r="E39" s="63"/>
      <c r="F39" s="63"/>
      <c r="G39" s="63"/>
      <c r="H39" s="63"/>
      <c r="I39" s="63"/>
      <c r="J39" s="63"/>
    </row>
    <row r="40" spans="1:10" ht="15">
      <c r="A40" s="157">
        <v>79</v>
      </c>
      <c r="B40" s="63"/>
      <c r="C40" s="63"/>
      <c r="D40" s="63"/>
      <c r="E40" s="63"/>
      <c r="F40" s="63"/>
      <c r="G40" s="63"/>
      <c r="H40" s="63"/>
      <c r="I40" s="63"/>
      <c r="J40" s="63"/>
    </row>
    <row r="41" spans="1:10" ht="15">
      <c r="A41" s="157">
        <v>86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33.75" customHeight="1">
      <c r="A42" s="156">
        <v>87</v>
      </c>
      <c r="B42" s="159" t="s">
        <v>238</v>
      </c>
      <c r="C42" s="159">
        <f>SUM(C4,C10,C15,C19,C24,C28,C33,C38)</f>
        <v>3</v>
      </c>
      <c r="D42" s="159">
        <f>SUM(D4,D10,D15,D19,D24,D28,D33,D38)</f>
        <v>3</v>
      </c>
      <c r="E42" s="159"/>
      <c r="F42" s="159"/>
      <c r="G42" s="159">
        <f>SUM(G4,G10,G15,G19,G24,G28,G33,G38)</f>
        <v>360</v>
      </c>
      <c r="H42" s="159">
        <f>SUM(H4,H10,H15,H19,H24,H28,H33,H38)</f>
        <v>536</v>
      </c>
      <c r="I42" s="156"/>
      <c r="J42" s="156"/>
    </row>
  </sheetData>
  <sheetProtection/>
  <mergeCells count="8">
    <mergeCell ref="I2:I3"/>
    <mergeCell ref="J2:J3"/>
    <mergeCell ref="A2:A3"/>
    <mergeCell ref="B2:B3"/>
    <mergeCell ref="C2:D2"/>
    <mergeCell ref="E2:E3"/>
    <mergeCell ref="F2:F3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80" zoomScaleSheetLayoutView="80" zoomScalePageLayoutView="0" workbookViewId="0" topLeftCell="A1">
      <selection activeCell="C7" sqref="C7"/>
    </sheetView>
  </sheetViews>
  <sheetFormatPr defaultColWidth="9.140625" defaultRowHeight="15"/>
  <cols>
    <col min="1" max="1" width="49.421875" style="0" customWidth="1"/>
    <col min="2" max="4" width="18.7109375" style="0" customWidth="1"/>
  </cols>
  <sheetData>
    <row r="1" spans="1:4" ht="18.75" customHeight="1">
      <c r="A1" s="162" t="s">
        <v>129</v>
      </c>
      <c r="B1" s="162"/>
      <c r="C1" s="162"/>
      <c r="D1" s="162"/>
    </row>
    <row r="2" spans="1:4" ht="94.5" customHeight="1">
      <c r="A2" s="128" t="s">
        <v>131</v>
      </c>
      <c r="B2" s="160" t="s">
        <v>247</v>
      </c>
      <c r="C2" s="160" t="s">
        <v>248</v>
      </c>
      <c r="D2" s="160" t="s">
        <v>202</v>
      </c>
    </row>
    <row r="3" spans="1:4" ht="37.5" customHeight="1">
      <c r="A3" s="120" t="s">
        <v>60</v>
      </c>
      <c r="B3" s="446">
        <v>80</v>
      </c>
      <c r="C3" s="301">
        <v>163</v>
      </c>
      <c r="D3" s="322">
        <v>7848</v>
      </c>
    </row>
    <row r="4" spans="1:4" ht="37.5" customHeight="1">
      <c r="A4" s="120" t="s">
        <v>61</v>
      </c>
      <c r="B4" s="446">
        <v>33</v>
      </c>
      <c r="C4" s="301">
        <v>39</v>
      </c>
      <c r="D4" s="278">
        <v>1833</v>
      </c>
    </row>
    <row r="5" spans="1:4" ht="20.25" customHeight="1">
      <c r="A5" s="120" t="s">
        <v>69</v>
      </c>
      <c r="B5" s="446">
        <v>0</v>
      </c>
      <c r="C5" s="301">
        <v>0</v>
      </c>
      <c r="D5" s="301">
        <v>0</v>
      </c>
    </row>
    <row r="6" spans="1:4" ht="37.5" customHeight="1">
      <c r="A6" s="120" t="s">
        <v>70</v>
      </c>
      <c r="B6" s="446">
        <v>7</v>
      </c>
      <c r="C6" s="301">
        <v>19</v>
      </c>
      <c r="D6" s="278">
        <v>726</v>
      </c>
    </row>
    <row r="7" spans="1:4" ht="37.5" customHeight="1">
      <c r="A7" s="120" t="s">
        <v>71</v>
      </c>
      <c r="B7" s="446">
        <v>27</v>
      </c>
      <c r="C7" s="301">
        <v>38</v>
      </c>
      <c r="D7" s="278">
        <v>1552</v>
      </c>
    </row>
    <row r="8" spans="1:4" ht="37.5" customHeight="1">
      <c r="A8" s="120" t="s">
        <v>72</v>
      </c>
      <c r="B8" s="446">
        <v>23</v>
      </c>
      <c r="C8" s="301">
        <v>24</v>
      </c>
      <c r="D8" s="278">
        <v>1041</v>
      </c>
    </row>
    <row r="9" spans="1:4" ht="18" customHeight="1">
      <c r="A9" s="161" t="s">
        <v>91</v>
      </c>
      <c r="B9" s="165">
        <f>SUM(B3:B8)</f>
        <v>170</v>
      </c>
      <c r="C9" s="37">
        <f>SUM(C3:C8)</f>
        <v>283</v>
      </c>
      <c r="D9" s="37">
        <f>SUM(D3:D8)</f>
        <v>13000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7"/>
  <sheetViews>
    <sheetView view="pageBreakPreview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5.00390625" style="0" customWidth="1"/>
    <col min="2" max="2" width="97.421875" style="0" customWidth="1"/>
    <col min="3" max="3" width="22.8515625" style="0" customWidth="1"/>
    <col min="4" max="4" width="25.28125" style="0" customWidth="1"/>
    <col min="5" max="5" width="25.421875" style="0" customWidth="1"/>
  </cols>
  <sheetData>
    <row r="1" spans="1:5" ht="37.5" customHeight="1">
      <c r="A1" s="505" t="s">
        <v>222</v>
      </c>
      <c r="B1" s="505"/>
      <c r="C1" s="505"/>
      <c r="D1" s="505"/>
      <c r="E1" s="505"/>
    </row>
    <row r="2" spans="1:5" ht="75" customHeight="1">
      <c r="A2" s="26" t="s">
        <v>62</v>
      </c>
      <c r="B2" s="26" t="s">
        <v>130</v>
      </c>
      <c r="C2" s="26" t="s">
        <v>94</v>
      </c>
      <c r="D2" s="234" t="s">
        <v>285</v>
      </c>
      <c r="E2" s="233" t="s">
        <v>203</v>
      </c>
    </row>
    <row r="3" spans="1:5" ht="18">
      <c r="A3" s="210"/>
      <c r="B3" s="211" t="s">
        <v>260</v>
      </c>
      <c r="C3" s="211"/>
      <c r="D3" s="235"/>
      <c r="E3" s="211"/>
    </row>
    <row r="4" spans="1:5" ht="18">
      <c r="A4" s="197"/>
      <c r="B4" s="208" t="s">
        <v>263</v>
      </c>
      <c r="C4" s="209"/>
      <c r="D4" s="236"/>
      <c r="E4" s="209"/>
    </row>
    <row r="5" spans="1:5" ht="18">
      <c r="A5" s="61">
        <v>1</v>
      </c>
      <c r="B5" s="80"/>
      <c r="C5" s="80"/>
      <c r="D5" s="87"/>
      <c r="E5" s="80"/>
    </row>
    <row r="6" spans="1:5" ht="18">
      <c r="A6" s="61">
        <v>2</v>
      </c>
      <c r="B6" s="206"/>
      <c r="C6" s="206"/>
      <c r="D6" s="87"/>
      <c r="E6" s="80"/>
    </row>
    <row r="7" spans="1:5" ht="18">
      <c r="A7" s="125">
        <v>3</v>
      </c>
      <c r="B7" s="206"/>
      <c r="C7" s="206"/>
      <c r="D7" s="87"/>
      <c r="E7" s="80"/>
    </row>
    <row r="8" spans="1:5" ht="18">
      <c r="A8" s="125">
        <v>4</v>
      </c>
      <c r="B8" s="206"/>
      <c r="C8" s="206"/>
      <c r="D8" s="87"/>
      <c r="E8" s="80"/>
    </row>
    <row r="9" spans="1:5" ht="18">
      <c r="A9" s="125">
        <v>5</v>
      </c>
      <c r="B9" s="206"/>
      <c r="C9" s="206"/>
      <c r="D9" s="87"/>
      <c r="E9" s="80"/>
    </row>
    <row r="10" spans="1:5" ht="18">
      <c r="A10" s="125">
        <v>6</v>
      </c>
      <c r="B10" s="192"/>
      <c r="C10" s="192"/>
      <c r="D10" s="237"/>
      <c r="E10" s="192"/>
    </row>
    <row r="11" spans="1:5" ht="18">
      <c r="A11" s="125">
        <v>7</v>
      </c>
      <c r="B11" s="192"/>
      <c r="C11" s="192"/>
      <c r="D11" s="237"/>
      <c r="E11" s="192"/>
    </row>
    <row r="12" spans="1:5" ht="38.25" customHeight="1">
      <c r="A12" s="197"/>
      <c r="B12" s="208" t="s">
        <v>262</v>
      </c>
      <c r="C12" s="209"/>
      <c r="D12" s="236"/>
      <c r="E12" s="209"/>
    </row>
    <row r="13" spans="1:5" ht="18">
      <c r="A13" s="124">
        <v>1</v>
      </c>
      <c r="B13" s="192"/>
      <c r="C13" s="192"/>
      <c r="D13" s="237"/>
      <c r="E13" s="192"/>
    </row>
    <row r="14" spans="1:5" ht="18">
      <c r="A14" s="124">
        <v>2</v>
      </c>
      <c r="B14" s="192"/>
      <c r="C14" s="192"/>
      <c r="D14" s="237"/>
      <c r="E14" s="192"/>
    </row>
    <row r="15" spans="1:5" ht="18">
      <c r="A15" s="124">
        <v>3</v>
      </c>
      <c r="B15" s="192"/>
      <c r="C15" s="192"/>
      <c r="D15" s="237"/>
      <c r="E15" s="192"/>
    </row>
    <row r="16" spans="1:5" ht="18">
      <c r="A16" s="124">
        <v>4</v>
      </c>
      <c r="B16" s="192"/>
      <c r="C16" s="192"/>
      <c r="D16" s="237"/>
      <c r="E16" s="192"/>
    </row>
    <row r="17" spans="1:5" ht="18">
      <c r="A17" s="124">
        <v>5</v>
      </c>
      <c r="B17" s="192"/>
      <c r="C17" s="192"/>
      <c r="D17" s="237"/>
      <c r="E17" s="192"/>
    </row>
    <row r="18" spans="1:5" ht="18.75" customHeight="1">
      <c r="A18" s="124">
        <v>6</v>
      </c>
      <c r="B18" s="192"/>
      <c r="C18" s="192"/>
      <c r="D18" s="237"/>
      <c r="E18" s="192"/>
    </row>
    <row r="19" spans="1:5" ht="18">
      <c r="A19" s="124">
        <v>7</v>
      </c>
      <c r="B19" s="192"/>
      <c r="C19" s="192"/>
      <c r="D19" s="237"/>
      <c r="E19" s="192"/>
    </row>
    <row r="20" spans="1:5" ht="18">
      <c r="A20" s="212"/>
      <c r="B20" s="208" t="s">
        <v>71</v>
      </c>
      <c r="C20" s="209"/>
      <c r="D20" s="236"/>
      <c r="E20" s="209"/>
    </row>
    <row r="21" spans="1:5" ht="18">
      <c r="A21" s="61">
        <v>1</v>
      </c>
      <c r="B21" s="207"/>
      <c r="C21" s="207"/>
      <c r="D21" s="87"/>
      <c r="E21" s="80"/>
    </row>
    <row r="22" spans="1:5" ht="18">
      <c r="A22" s="125">
        <v>2</v>
      </c>
      <c r="B22" s="207"/>
      <c r="C22" s="207"/>
      <c r="D22" s="87"/>
      <c r="E22" s="80"/>
    </row>
    <row r="23" spans="1:5" ht="18">
      <c r="A23" s="125">
        <v>3</v>
      </c>
      <c r="B23" s="207"/>
      <c r="C23" s="207"/>
      <c r="D23" s="87"/>
      <c r="E23" s="80"/>
    </row>
    <row r="24" spans="1:5" ht="18">
      <c r="A24" s="125">
        <v>4</v>
      </c>
      <c r="B24" s="207"/>
      <c r="C24" s="207"/>
      <c r="D24" s="87"/>
      <c r="E24" s="80"/>
    </row>
    <row r="25" spans="1:5" ht="18">
      <c r="A25" s="125">
        <v>5</v>
      </c>
      <c r="B25" s="207"/>
      <c r="C25" s="207"/>
      <c r="D25" s="87"/>
      <c r="E25" s="80"/>
    </row>
    <row r="26" spans="1:5" ht="18">
      <c r="A26" s="125">
        <v>6</v>
      </c>
      <c r="B26" s="80"/>
      <c r="C26" s="80"/>
      <c r="D26" s="87"/>
      <c r="E26" s="80"/>
    </row>
    <row r="27" spans="1:5" ht="18">
      <c r="A27" s="125">
        <v>7</v>
      </c>
      <c r="B27" s="80"/>
      <c r="C27" s="80"/>
      <c r="D27" s="87"/>
      <c r="E27" s="80"/>
    </row>
    <row r="28" spans="1:5" ht="34.5">
      <c r="A28" s="197"/>
      <c r="B28" s="214" t="s">
        <v>201</v>
      </c>
      <c r="C28" s="209"/>
      <c r="D28" s="236"/>
      <c r="E28" s="209"/>
    </row>
    <row r="29" spans="1:5" ht="18">
      <c r="A29" s="64">
        <v>1</v>
      </c>
      <c r="B29" s="215"/>
      <c r="C29" s="213"/>
      <c r="D29" s="238"/>
      <c r="E29" s="213"/>
    </row>
    <row r="30" spans="1:5" ht="18">
      <c r="A30" s="64">
        <v>2</v>
      </c>
      <c r="B30" s="215"/>
      <c r="C30" s="213"/>
      <c r="D30" s="238"/>
      <c r="E30" s="213"/>
    </row>
    <row r="31" spans="1:5" ht="18">
      <c r="A31" s="61">
        <v>3</v>
      </c>
      <c r="B31" s="80"/>
      <c r="C31" s="80"/>
      <c r="D31" s="87"/>
      <c r="E31" s="80"/>
    </row>
    <row r="32" spans="1:5" ht="18">
      <c r="A32" s="61">
        <v>4</v>
      </c>
      <c r="B32" s="80"/>
      <c r="C32" s="80"/>
      <c r="D32" s="87"/>
      <c r="E32" s="80"/>
    </row>
    <row r="33" spans="1:5" ht="18">
      <c r="A33" s="210"/>
      <c r="B33" s="211" t="s">
        <v>259</v>
      </c>
      <c r="C33" s="211"/>
      <c r="D33" s="235"/>
      <c r="E33" s="211"/>
    </row>
    <row r="34" spans="1:5" ht="18">
      <c r="A34" s="197"/>
      <c r="B34" s="208" t="s">
        <v>263</v>
      </c>
      <c r="C34" s="209"/>
      <c r="D34" s="236"/>
      <c r="E34" s="209"/>
    </row>
    <row r="35" spans="1:5" ht="18">
      <c r="A35" s="61">
        <v>1</v>
      </c>
      <c r="B35" s="80"/>
      <c r="C35" s="80"/>
      <c r="D35" s="87"/>
      <c r="E35" s="80"/>
    </row>
    <row r="36" spans="1:5" ht="18">
      <c r="A36" s="125">
        <v>2</v>
      </c>
      <c r="B36" s="80"/>
      <c r="C36" s="80"/>
      <c r="D36" s="87"/>
      <c r="E36" s="80"/>
    </row>
    <row r="37" spans="1:5" ht="18">
      <c r="A37" s="125">
        <v>3</v>
      </c>
      <c r="B37" s="80"/>
      <c r="C37" s="80"/>
      <c r="D37" s="87"/>
      <c r="E37" s="80"/>
    </row>
    <row r="38" spans="1:5" ht="18">
      <c r="A38" s="125">
        <v>4</v>
      </c>
      <c r="B38" s="80"/>
      <c r="C38" s="80"/>
      <c r="D38" s="87"/>
      <c r="E38" s="80"/>
    </row>
    <row r="39" spans="1:5" ht="18">
      <c r="A39" s="125">
        <v>5</v>
      </c>
      <c r="B39" s="80"/>
      <c r="C39" s="80"/>
      <c r="D39" s="87"/>
      <c r="E39" s="80"/>
    </row>
    <row r="40" spans="1:5" ht="18">
      <c r="A40" s="125">
        <v>6</v>
      </c>
      <c r="B40" s="80"/>
      <c r="C40" s="80"/>
      <c r="D40" s="87"/>
      <c r="E40" s="80"/>
    </row>
    <row r="41" spans="1:5" ht="18">
      <c r="A41" s="125">
        <v>7</v>
      </c>
      <c r="B41" s="80"/>
      <c r="C41" s="80"/>
      <c r="D41" s="87"/>
      <c r="E41" s="80"/>
    </row>
    <row r="42" spans="1:5" ht="18">
      <c r="A42" s="197"/>
      <c r="B42" s="208" t="s">
        <v>262</v>
      </c>
      <c r="C42" s="209"/>
      <c r="D42" s="236"/>
      <c r="E42" s="209"/>
    </row>
    <row r="43" spans="1:5" ht="18">
      <c r="A43" s="61">
        <v>1</v>
      </c>
      <c r="B43" s="80"/>
      <c r="C43" s="80"/>
      <c r="D43" s="87"/>
      <c r="E43" s="80"/>
    </row>
    <row r="44" spans="1:5" ht="18">
      <c r="A44" s="125">
        <v>2</v>
      </c>
      <c r="B44" s="80"/>
      <c r="C44" s="80"/>
      <c r="D44" s="87"/>
      <c r="E44" s="80"/>
    </row>
    <row r="45" spans="1:5" ht="18">
      <c r="A45" s="125">
        <v>3</v>
      </c>
      <c r="B45" s="80"/>
      <c r="C45" s="80"/>
      <c r="D45" s="87"/>
      <c r="E45" s="80"/>
    </row>
    <row r="46" spans="1:5" ht="18">
      <c r="A46" s="125">
        <v>4</v>
      </c>
      <c r="B46" s="80"/>
      <c r="C46" s="80"/>
      <c r="D46" s="87"/>
      <c r="E46" s="80"/>
    </row>
    <row r="47" spans="1:5" ht="18">
      <c r="A47" s="125">
        <v>5</v>
      </c>
      <c r="B47" s="80"/>
      <c r="C47" s="80"/>
      <c r="D47" s="87"/>
      <c r="E47" s="80"/>
    </row>
    <row r="48" spans="1:5" ht="18">
      <c r="A48" s="125">
        <v>6</v>
      </c>
      <c r="B48" s="80"/>
      <c r="C48" s="80"/>
      <c r="D48" s="87"/>
      <c r="E48" s="80"/>
    </row>
    <row r="49" spans="1:5" ht="18">
      <c r="A49" s="125">
        <v>7</v>
      </c>
      <c r="B49" s="80"/>
      <c r="C49" s="80"/>
      <c r="D49" s="87"/>
      <c r="E49" s="80"/>
    </row>
    <row r="50" spans="1:5" ht="18">
      <c r="A50" s="197"/>
      <c r="B50" s="208" t="s">
        <v>71</v>
      </c>
      <c r="C50" s="209"/>
      <c r="D50" s="236"/>
      <c r="E50" s="209"/>
    </row>
    <row r="51" spans="1:5" ht="18">
      <c r="A51" s="61">
        <v>1</v>
      </c>
      <c r="B51" s="80"/>
      <c r="C51" s="80"/>
      <c r="D51" s="87"/>
      <c r="E51" s="80"/>
    </row>
    <row r="52" spans="1:5" ht="18">
      <c r="A52" s="125">
        <v>2</v>
      </c>
      <c r="B52" s="80"/>
      <c r="C52" s="80"/>
      <c r="D52" s="87"/>
      <c r="E52" s="80"/>
    </row>
    <row r="53" spans="1:5" ht="18">
      <c r="A53" s="125">
        <v>3</v>
      </c>
      <c r="B53" s="80"/>
      <c r="C53" s="80"/>
      <c r="D53" s="87"/>
      <c r="E53" s="80"/>
    </row>
    <row r="54" spans="1:5" ht="18">
      <c r="A54" s="125">
        <v>4</v>
      </c>
      <c r="B54" s="80"/>
      <c r="C54" s="80"/>
      <c r="D54" s="87"/>
      <c r="E54" s="80"/>
    </row>
    <row r="55" spans="1:5" ht="18">
      <c r="A55" s="125">
        <v>5</v>
      </c>
      <c r="B55" s="80"/>
      <c r="C55" s="80"/>
      <c r="D55" s="87"/>
      <c r="E55" s="80"/>
    </row>
    <row r="56" spans="1:5" ht="18">
      <c r="A56" s="125">
        <v>6</v>
      </c>
      <c r="B56" s="80"/>
      <c r="C56" s="80"/>
      <c r="D56" s="87"/>
      <c r="E56" s="80"/>
    </row>
    <row r="57" spans="1:5" ht="34.5">
      <c r="A57" s="197"/>
      <c r="B57" s="214" t="s">
        <v>201</v>
      </c>
      <c r="C57" s="209"/>
      <c r="D57" s="236"/>
      <c r="E57" s="209"/>
    </row>
    <row r="58" spans="1:5" ht="18">
      <c r="A58" s="61">
        <v>1</v>
      </c>
      <c r="B58" s="80"/>
      <c r="C58" s="80"/>
      <c r="D58" s="87"/>
      <c r="E58" s="80"/>
    </row>
    <row r="59" spans="1:5" ht="18">
      <c r="A59" s="125">
        <v>2</v>
      </c>
      <c r="B59" s="80"/>
      <c r="C59" s="80"/>
      <c r="D59" s="87"/>
      <c r="E59" s="80"/>
    </row>
    <row r="60" spans="1:5" ht="18">
      <c r="A60" s="61">
        <v>3</v>
      </c>
      <c r="B60" s="80"/>
      <c r="C60" s="80"/>
      <c r="D60" s="87"/>
      <c r="E60" s="80"/>
    </row>
    <row r="61" spans="1:5" ht="18">
      <c r="A61" s="210"/>
      <c r="B61" s="211" t="s">
        <v>261</v>
      </c>
      <c r="C61" s="211"/>
      <c r="D61" s="235"/>
      <c r="E61" s="211"/>
    </row>
    <row r="62" spans="1:5" ht="18">
      <c r="A62" s="197"/>
      <c r="B62" s="208" t="s">
        <v>263</v>
      </c>
      <c r="C62" s="209"/>
      <c r="D62" s="236"/>
      <c r="E62" s="209"/>
    </row>
    <row r="63" spans="1:5" ht="18">
      <c r="A63" s="61">
        <v>1</v>
      </c>
      <c r="B63" s="80"/>
      <c r="C63" s="80"/>
      <c r="D63" s="87"/>
      <c r="E63" s="80"/>
    </row>
    <row r="64" spans="1:5" ht="18">
      <c r="A64" s="125">
        <v>2</v>
      </c>
      <c r="B64" s="80"/>
      <c r="C64" s="80"/>
      <c r="D64" s="87"/>
      <c r="E64" s="80"/>
    </row>
    <row r="65" spans="1:5" ht="18">
      <c r="A65" s="125">
        <v>3</v>
      </c>
      <c r="B65" s="80"/>
      <c r="C65" s="80"/>
      <c r="D65" s="87"/>
      <c r="E65" s="80"/>
    </row>
    <row r="66" spans="1:5" ht="18">
      <c r="A66" s="125">
        <v>4</v>
      </c>
      <c r="B66" s="80"/>
      <c r="C66" s="80"/>
      <c r="D66" s="87"/>
      <c r="E66" s="80"/>
    </row>
    <row r="67" spans="1:5" ht="18">
      <c r="A67" s="125">
        <v>5</v>
      </c>
      <c r="B67" s="80"/>
      <c r="C67" s="80"/>
      <c r="D67" s="87"/>
      <c r="E67" s="80"/>
    </row>
    <row r="68" spans="1:5" ht="18">
      <c r="A68" s="125">
        <v>6</v>
      </c>
      <c r="B68" s="80"/>
      <c r="C68" s="80"/>
      <c r="D68" s="87"/>
      <c r="E68" s="80"/>
    </row>
    <row r="69" spans="1:5" ht="18">
      <c r="A69" s="125">
        <v>7</v>
      </c>
      <c r="B69" s="80"/>
      <c r="C69" s="80"/>
      <c r="D69" s="87"/>
      <c r="E69" s="80"/>
    </row>
    <row r="70" spans="1:5" ht="18">
      <c r="A70" s="197"/>
      <c r="B70" s="208" t="s">
        <v>262</v>
      </c>
      <c r="C70" s="209"/>
      <c r="D70" s="236"/>
      <c r="E70" s="209"/>
    </row>
    <row r="71" spans="1:5" ht="18">
      <c r="A71" s="61">
        <v>1</v>
      </c>
      <c r="B71" s="80"/>
      <c r="C71" s="80"/>
      <c r="D71" s="87"/>
      <c r="E71" s="80"/>
    </row>
    <row r="72" spans="1:5" ht="18">
      <c r="A72" s="125">
        <v>2</v>
      </c>
      <c r="B72" s="80"/>
      <c r="C72" s="80"/>
      <c r="D72" s="87"/>
      <c r="E72" s="80"/>
    </row>
    <row r="73" spans="1:5" ht="18">
      <c r="A73" s="125">
        <v>3</v>
      </c>
      <c r="B73" s="80"/>
      <c r="C73" s="80"/>
      <c r="D73" s="87"/>
      <c r="E73" s="80"/>
    </row>
    <row r="74" spans="1:5" ht="18">
      <c r="A74" s="125">
        <v>4</v>
      </c>
      <c r="B74" s="80"/>
      <c r="C74" s="80"/>
      <c r="D74" s="87"/>
      <c r="E74" s="80"/>
    </row>
    <row r="75" spans="1:5" ht="18">
      <c r="A75" s="125">
        <v>5</v>
      </c>
      <c r="B75" s="80"/>
      <c r="C75" s="80"/>
      <c r="D75" s="87"/>
      <c r="E75" s="80"/>
    </row>
    <row r="76" spans="1:5" ht="18">
      <c r="A76" s="197"/>
      <c r="B76" s="208" t="s">
        <v>71</v>
      </c>
      <c r="C76" s="209"/>
      <c r="D76" s="236"/>
      <c r="E76" s="209"/>
    </row>
    <row r="77" spans="1:5" ht="18">
      <c r="A77" s="64">
        <v>1</v>
      </c>
      <c r="B77" s="65"/>
      <c r="C77" s="213"/>
      <c r="D77" s="238"/>
      <c r="E77" s="213"/>
    </row>
    <row r="78" spans="1:5" ht="18">
      <c r="A78" s="64">
        <v>2</v>
      </c>
      <c r="B78" s="65"/>
      <c r="C78" s="213"/>
      <c r="D78" s="238"/>
      <c r="E78" s="213"/>
    </row>
    <row r="79" spans="1:5" ht="18">
      <c r="A79" s="64">
        <v>3</v>
      </c>
      <c r="B79" s="65"/>
      <c r="C79" s="213"/>
      <c r="D79" s="238"/>
      <c r="E79" s="213"/>
    </row>
    <row r="80" spans="1:5" ht="18">
      <c r="A80" s="64">
        <v>4</v>
      </c>
      <c r="B80" s="65"/>
      <c r="C80" s="213"/>
      <c r="D80" s="238"/>
      <c r="E80" s="213"/>
    </row>
    <row r="81" spans="1:5" ht="34.5">
      <c r="A81" s="197"/>
      <c r="B81" s="214" t="s">
        <v>201</v>
      </c>
      <c r="C81" s="209"/>
      <c r="D81" s="236"/>
      <c r="E81" s="209"/>
    </row>
    <row r="82" spans="1:5" ht="18">
      <c r="A82" s="64">
        <v>1</v>
      </c>
      <c r="B82" s="65"/>
      <c r="C82" s="213"/>
      <c r="D82" s="238"/>
      <c r="E82" s="213"/>
    </row>
    <row r="83" spans="1:5" ht="18">
      <c r="A83" s="64">
        <v>2</v>
      </c>
      <c r="B83" s="100"/>
      <c r="C83" s="100"/>
      <c r="D83" s="239"/>
      <c r="E83" s="100"/>
    </row>
    <row r="84" spans="1:5" ht="18">
      <c r="A84" s="210"/>
      <c r="B84" s="211" t="s">
        <v>256</v>
      </c>
      <c r="C84" s="211"/>
      <c r="D84" s="235"/>
      <c r="E84" s="211"/>
    </row>
    <row r="85" spans="1:5" ht="18">
      <c r="A85" s="197"/>
      <c r="B85" s="208" t="s">
        <v>263</v>
      </c>
      <c r="C85" s="209"/>
      <c r="D85" s="236"/>
      <c r="E85" s="209"/>
    </row>
    <row r="86" spans="1:5" ht="18">
      <c r="A86" s="125">
        <v>1</v>
      </c>
      <c r="B86" s="80"/>
      <c r="C86" s="80"/>
      <c r="D86" s="87"/>
      <c r="E86" s="80"/>
    </row>
    <row r="87" spans="1:5" ht="18">
      <c r="A87" s="125">
        <v>2</v>
      </c>
      <c r="B87" s="80"/>
      <c r="C87" s="80"/>
      <c r="D87" s="87"/>
      <c r="E87" s="80"/>
    </row>
    <row r="88" spans="1:5" ht="18">
      <c r="A88" s="125">
        <v>3</v>
      </c>
      <c r="B88" s="80"/>
      <c r="C88" s="80"/>
      <c r="D88" s="87"/>
      <c r="E88" s="80"/>
    </row>
    <row r="89" spans="1:5" ht="18">
      <c r="A89" s="125">
        <v>4</v>
      </c>
      <c r="B89" s="80"/>
      <c r="C89" s="80"/>
      <c r="D89" s="87"/>
      <c r="E89" s="80"/>
    </row>
    <row r="90" spans="1:5" ht="18">
      <c r="A90" s="125">
        <v>5</v>
      </c>
      <c r="B90" s="80"/>
      <c r="C90" s="80"/>
      <c r="D90" s="87"/>
      <c r="E90" s="80"/>
    </row>
    <row r="91" spans="1:5" ht="18">
      <c r="A91" s="125">
        <v>6</v>
      </c>
      <c r="B91" s="80"/>
      <c r="C91" s="80"/>
      <c r="D91" s="87"/>
      <c r="E91" s="80"/>
    </row>
    <row r="92" spans="1:5" ht="18">
      <c r="A92" s="197"/>
      <c r="B92" s="208" t="s">
        <v>262</v>
      </c>
      <c r="C92" s="209"/>
      <c r="D92" s="236"/>
      <c r="E92" s="209"/>
    </row>
    <row r="93" spans="1:5" ht="18">
      <c r="A93" s="125">
        <v>1</v>
      </c>
      <c r="B93" s="80"/>
      <c r="C93" s="80"/>
      <c r="D93" s="87"/>
      <c r="E93" s="80"/>
    </row>
    <row r="94" spans="1:5" ht="18">
      <c r="A94" s="125">
        <v>2</v>
      </c>
      <c r="B94" s="80"/>
      <c r="C94" s="80"/>
      <c r="D94" s="87"/>
      <c r="E94" s="80"/>
    </row>
    <row r="95" spans="1:5" ht="18">
      <c r="A95" s="125">
        <v>3</v>
      </c>
      <c r="B95" s="80"/>
      <c r="C95" s="80"/>
      <c r="D95" s="87"/>
      <c r="E95" s="80"/>
    </row>
    <row r="96" spans="1:5" ht="18">
      <c r="A96" s="125">
        <v>4</v>
      </c>
      <c r="B96" s="80"/>
      <c r="C96" s="80"/>
      <c r="D96" s="87"/>
      <c r="E96" s="80"/>
    </row>
    <row r="97" spans="1:5" ht="18">
      <c r="A97" s="125">
        <v>5</v>
      </c>
      <c r="B97" s="80"/>
      <c r="C97" s="80"/>
      <c r="D97" s="87"/>
      <c r="E97" s="80"/>
    </row>
    <row r="98" spans="1:5" ht="18">
      <c r="A98" s="125">
        <v>6</v>
      </c>
      <c r="B98" s="80"/>
      <c r="C98" s="80"/>
      <c r="D98" s="87"/>
      <c r="E98" s="80"/>
    </row>
    <row r="99" spans="1:5" ht="18">
      <c r="A99" s="125">
        <v>7</v>
      </c>
      <c r="B99" s="80"/>
      <c r="C99" s="80"/>
      <c r="D99" s="87"/>
      <c r="E99" s="80"/>
    </row>
    <row r="100" spans="1:5" ht="18">
      <c r="A100" s="197"/>
      <c r="B100" s="208" t="s">
        <v>71</v>
      </c>
      <c r="C100" s="209"/>
      <c r="D100" s="236"/>
      <c r="E100" s="209"/>
    </row>
    <row r="101" spans="1:5" ht="18">
      <c r="A101" s="64">
        <v>1</v>
      </c>
      <c r="B101" s="65"/>
      <c r="C101" s="213"/>
      <c r="D101" s="238"/>
      <c r="E101" s="213"/>
    </row>
    <row r="102" spans="1:5" ht="18">
      <c r="A102" s="64">
        <v>2</v>
      </c>
      <c r="B102" s="65"/>
      <c r="C102" s="213"/>
      <c r="D102" s="238"/>
      <c r="E102" s="213"/>
    </row>
    <row r="103" spans="1:5" ht="18">
      <c r="A103" s="64">
        <v>3</v>
      </c>
      <c r="B103" s="65"/>
      <c r="C103" s="213"/>
      <c r="D103" s="238"/>
      <c r="E103" s="213"/>
    </row>
    <row r="104" spans="1:5" ht="18">
      <c r="A104" s="64">
        <v>4</v>
      </c>
      <c r="B104" s="65"/>
      <c r="C104" s="213"/>
      <c r="D104" s="238"/>
      <c r="E104" s="213"/>
    </row>
    <row r="105" spans="1:5" ht="18">
      <c r="A105" s="64">
        <v>5</v>
      </c>
      <c r="B105" s="65"/>
      <c r="C105" s="213"/>
      <c r="D105" s="238"/>
      <c r="E105" s="213"/>
    </row>
    <row r="106" spans="1:5" ht="18">
      <c r="A106" s="64">
        <v>6</v>
      </c>
      <c r="B106" s="65"/>
      <c r="C106" s="213"/>
      <c r="D106" s="238"/>
      <c r="E106" s="213"/>
    </row>
    <row r="107" spans="1:5" ht="18">
      <c r="A107" s="64">
        <v>7</v>
      </c>
      <c r="B107" s="65"/>
      <c r="C107" s="213"/>
      <c r="D107" s="238"/>
      <c r="E107" s="213"/>
    </row>
    <row r="108" spans="1:5" ht="18">
      <c r="A108" s="64">
        <v>8</v>
      </c>
      <c r="B108" s="65"/>
      <c r="C108" s="213"/>
      <c r="D108" s="238"/>
      <c r="E108" s="213"/>
    </row>
    <row r="109" spans="1:5" ht="18">
      <c r="A109" s="64">
        <v>9</v>
      </c>
      <c r="B109" s="65"/>
      <c r="C109" s="213"/>
      <c r="D109" s="238"/>
      <c r="E109" s="213"/>
    </row>
    <row r="110" spans="1:5" ht="18">
      <c r="A110" s="64">
        <v>10</v>
      </c>
      <c r="B110" s="65"/>
      <c r="C110" s="213"/>
      <c r="D110" s="238"/>
      <c r="E110" s="213"/>
    </row>
    <row r="111" spans="1:5" ht="34.5">
      <c r="A111" s="197"/>
      <c r="B111" s="214" t="s">
        <v>201</v>
      </c>
      <c r="C111" s="209"/>
      <c r="D111" s="236"/>
      <c r="E111" s="209"/>
    </row>
    <row r="112" spans="1:5" ht="18">
      <c r="A112" s="64">
        <v>1</v>
      </c>
      <c r="B112" s="65"/>
      <c r="C112" s="213"/>
      <c r="D112" s="238"/>
      <c r="E112" s="213"/>
    </row>
    <row r="113" spans="1:5" ht="18">
      <c r="A113" s="64">
        <v>2</v>
      </c>
      <c r="B113" s="65"/>
      <c r="C113" s="213"/>
      <c r="D113" s="238"/>
      <c r="E113" s="213"/>
    </row>
    <row r="114" spans="1:5" ht="18">
      <c r="A114" s="64">
        <v>3</v>
      </c>
      <c r="B114" s="65"/>
      <c r="C114" s="213"/>
      <c r="D114" s="238"/>
      <c r="E114" s="213"/>
    </row>
    <row r="115" spans="1:5" ht="18">
      <c r="A115" s="64">
        <v>4</v>
      </c>
      <c r="B115" s="65"/>
      <c r="C115" s="213"/>
      <c r="D115" s="238"/>
      <c r="E115" s="213"/>
    </row>
    <row r="116" spans="1:5" ht="18">
      <c r="A116" s="70"/>
      <c r="B116" s="70"/>
      <c r="C116" s="70"/>
      <c r="D116" s="70"/>
      <c r="E116" s="70"/>
    </row>
    <row r="117" spans="1:5" ht="18">
      <c r="A117" s="70"/>
      <c r="B117" s="70"/>
      <c r="C117" s="70"/>
      <c r="D117" s="70"/>
      <c r="E117" s="70"/>
    </row>
  </sheetData>
  <sheetProtection sort="0" autoFilter="0" pivotTables="0"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60" zoomScalePageLayoutView="0" workbookViewId="0" topLeftCell="A1">
      <selection activeCell="D4" sqref="D4"/>
    </sheetView>
  </sheetViews>
  <sheetFormatPr defaultColWidth="9.140625" defaultRowHeight="15"/>
  <cols>
    <col min="1" max="1" width="42.421875" style="0" customWidth="1"/>
    <col min="2" max="2" width="15.8515625" style="0" customWidth="1"/>
    <col min="3" max="3" width="32.57421875" style="0" customWidth="1"/>
    <col min="4" max="4" width="20.421875" style="0" customWidth="1"/>
    <col min="5" max="5" width="19.8515625" style="0" customWidth="1"/>
  </cols>
  <sheetData>
    <row r="1" spans="1:5" ht="38.25" customHeight="1">
      <c r="A1" s="506" t="s">
        <v>144</v>
      </c>
      <c r="B1" s="506"/>
      <c r="C1" s="506"/>
      <c r="D1" s="506"/>
      <c r="E1" s="506"/>
    </row>
    <row r="2" spans="1:5" ht="94.5" customHeight="1">
      <c r="A2" s="26" t="s">
        <v>145</v>
      </c>
      <c r="B2" s="26" t="s">
        <v>146</v>
      </c>
      <c r="C2" s="26" t="s">
        <v>147</v>
      </c>
      <c r="D2" s="26" t="s">
        <v>148</v>
      </c>
      <c r="E2" s="26" t="s">
        <v>149</v>
      </c>
    </row>
    <row r="3" spans="1:5" ht="54">
      <c r="A3" s="77" t="s">
        <v>150</v>
      </c>
      <c r="B3" s="281">
        <v>42</v>
      </c>
      <c r="C3" s="278">
        <v>12</v>
      </c>
      <c r="D3" s="278">
        <v>40</v>
      </c>
      <c r="E3" s="278">
        <v>12</v>
      </c>
    </row>
    <row r="4" spans="1:5" ht="54">
      <c r="A4" s="77" t="s">
        <v>151</v>
      </c>
      <c r="B4" s="281">
        <v>35</v>
      </c>
      <c r="C4" s="301">
        <v>21</v>
      </c>
      <c r="D4" s="301">
        <v>12</v>
      </c>
      <c r="E4" s="278">
        <v>35</v>
      </c>
    </row>
    <row r="5" spans="1:5" ht="108">
      <c r="A5" s="77" t="s">
        <v>228</v>
      </c>
      <c r="B5" s="302">
        <v>12</v>
      </c>
      <c r="C5" s="302">
        <v>0</v>
      </c>
      <c r="D5" s="302">
        <v>0</v>
      </c>
      <c r="E5" s="302">
        <v>12</v>
      </c>
    </row>
    <row r="6" spans="1:5" ht="24" customHeight="1">
      <c r="A6" s="77" t="s">
        <v>229</v>
      </c>
      <c r="B6" s="281">
        <v>5</v>
      </c>
      <c r="C6" s="278">
        <v>0</v>
      </c>
      <c r="D6" s="278">
        <v>0</v>
      </c>
      <c r="E6" s="278">
        <v>5</v>
      </c>
    </row>
    <row r="7" spans="1:5" ht="36">
      <c r="A7" s="77" t="s">
        <v>152</v>
      </c>
      <c r="B7" s="281">
        <v>0</v>
      </c>
      <c r="C7" s="278">
        <v>0</v>
      </c>
      <c r="D7" s="278">
        <v>0</v>
      </c>
      <c r="E7" s="278">
        <v>0</v>
      </c>
    </row>
    <row r="8" spans="1:5" ht="36">
      <c r="A8" s="77" t="s">
        <v>153</v>
      </c>
      <c r="B8" s="281">
        <v>0</v>
      </c>
      <c r="C8" s="278">
        <v>0</v>
      </c>
      <c r="D8" s="278">
        <v>0</v>
      </c>
      <c r="E8" s="278">
        <v>0</v>
      </c>
    </row>
    <row r="9" spans="1:5" ht="54">
      <c r="A9" s="77" t="s">
        <v>154</v>
      </c>
      <c r="B9" s="281">
        <v>4</v>
      </c>
      <c r="C9" s="278">
        <v>0</v>
      </c>
      <c r="D9" s="278">
        <v>0</v>
      </c>
      <c r="E9" s="278">
        <v>4</v>
      </c>
    </row>
    <row r="10" spans="1:5" ht="17.25">
      <c r="A10" s="78" t="s">
        <v>91</v>
      </c>
      <c r="B10" s="28">
        <f>SUM(B3:B9)</f>
        <v>98</v>
      </c>
      <c r="C10" s="280">
        <f>SUM(C3:C9)</f>
        <v>33</v>
      </c>
      <c r="D10" s="280">
        <f>SUM(D3:D9)</f>
        <v>52</v>
      </c>
      <c r="E10" s="280">
        <f>SUM(E3:E9)</f>
        <v>68</v>
      </c>
    </row>
    <row r="11" spans="1:5" ht="18">
      <c r="A11" s="1"/>
      <c r="B11" s="1"/>
      <c r="C11" s="1"/>
      <c r="D11" s="1"/>
      <c r="E11" s="1"/>
    </row>
    <row r="12" spans="1:5" ht="18">
      <c r="A12" s="1"/>
      <c r="B12" s="1"/>
      <c r="C12" s="1"/>
      <c r="D12" s="1"/>
      <c r="E12" s="1"/>
    </row>
    <row r="13" spans="1:5" ht="18">
      <c r="A13" s="1"/>
      <c r="B13" s="1"/>
      <c r="C13" s="1"/>
      <c r="D13" s="1"/>
      <c r="E13" s="1"/>
    </row>
    <row r="14" spans="1:5" ht="18">
      <c r="A14" s="1"/>
      <c r="B14" s="1"/>
      <c r="C14" s="1"/>
      <c r="D14" s="1"/>
      <c r="E14" s="1"/>
    </row>
    <row r="15" spans="1:5" ht="18">
      <c r="A15" s="1"/>
      <c r="B15" s="1"/>
      <c r="C15" s="1"/>
      <c r="D15" s="1"/>
      <c r="E15" s="1"/>
    </row>
    <row r="16" spans="1:5" ht="18">
      <c r="A16" s="1"/>
      <c r="B16" s="1"/>
      <c r="C16" s="1"/>
      <c r="D16" s="1"/>
      <c r="E16" s="1"/>
    </row>
    <row r="17" spans="1:5" ht="18">
      <c r="A17" s="1"/>
      <c r="B17" s="1"/>
      <c r="C17" s="1"/>
      <c r="D17" s="1"/>
      <c r="E17" s="1"/>
    </row>
    <row r="18" spans="1:5" ht="18">
      <c r="A18" s="1"/>
      <c r="B18" s="1"/>
      <c r="C18" s="1"/>
      <c r="D18" s="1"/>
      <c r="E18" s="1"/>
    </row>
    <row r="19" spans="1:5" ht="18">
      <c r="A19" s="1"/>
      <c r="B19" s="1"/>
      <c r="C19" s="1"/>
      <c r="D19" s="1"/>
      <c r="E19" s="1"/>
    </row>
    <row r="20" spans="1:5" ht="18">
      <c r="A20" s="1"/>
      <c r="B20" s="1"/>
      <c r="C20" s="1"/>
      <c r="D20" s="1"/>
      <c r="E20" s="1"/>
    </row>
    <row r="21" spans="1:5" ht="18">
      <c r="A21" s="1"/>
      <c r="B21" s="1"/>
      <c r="C21" s="1"/>
      <c r="D21" s="1"/>
      <c r="E21" s="1"/>
    </row>
    <row r="22" spans="1:5" ht="18">
      <c r="A22" s="1"/>
      <c r="B22" s="1"/>
      <c r="C22" s="1"/>
      <c r="D22" s="1"/>
      <c r="E22" s="1"/>
    </row>
    <row r="23" spans="1:5" ht="18">
      <c r="A23" s="1"/>
      <c r="B23" s="1"/>
      <c r="C23" s="1"/>
      <c r="D23" s="1"/>
      <c r="E23" s="1"/>
    </row>
    <row r="24" spans="1:5" ht="18">
      <c r="A24" s="1"/>
      <c r="B24" s="1"/>
      <c r="C24" s="1"/>
      <c r="D24" s="1"/>
      <c r="E24" s="1"/>
    </row>
    <row r="25" spans="1:5" ht="18">
      <c r="A25" s="1"/>
      <c r="B25" s="1"/>
      <c r="C25" s="1"/>
      <c r="D25" s="1"/>
      <c r="E25" s="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92"/>
  <sheetViews>
    <sheetView view="pageBreakPreview" zoomScale="90" zoomScaleSheetLayoutView="90" zoomScalePageLayoutView="0" workbookViewId="0" topLeftCell="A82">
      <selection activeCell="A91" sqref="A91:D91"/>
    </sheetView>
  </sheetViews>
  <sheetFormatPr defaultColWidth="9.140625" defaultRowHeight="15"/>
  <cols>
    <col min="1" max="1" width="43.28125" style="0" customWidth="1"/>
    <col min="2" max="2" width="15.8515625" style="0" customWidth="1"/>
    <col min="3" max="3" width="26.00390625" style="0" customWidth="1"/>
    <col min="4" max="4" width="43.7109375" style="0" customWidth="1"/>
  </cols>
  <sheetData>
    <row r="1" spans="1:4" ht="58.5" customHeight="1">
      <c r="A1" s="505" t="s">
        <v>155</v>
      </c>
      <c r="B1" s="507"/>
      <c r="C1" s="507"/>
      <c r="D1" s="507"/>
    </row>
    <row r="2" spans="1:4" ht="34.5">
      <c r="A2" s="26" t="s">
        <v>93</v>
      </c>
      <c r="B2" s="26" t="s">
        <v>94</v>
      </c>
      <c r="C2" s="26" t="s">
        <v>95</v>
      </c>
      <c r="D2" s="26" t="s">
        <v>156</v>
      </c>
    </row>
    <row r="3" spans="1:4" ht="18">
      <c r="A3" s="217" t="s">
        <v>230</v>
      </c>
      <c r="B3" s="197"/>
      <c r="C3" s="196"/>
      <c r="D3" s="197"/>
    </row>
    <row r="4" spans="1:4" ht="30.75">
      <c r="A4" s="324" t="s">
        <v>798</v>
      </c>
      <c r="B4" s="325">
        <v>43197</v>
      </c>
      <c r="C4" s="324" t="s">
        <v>799</v>
      </c>
      <c r="D4" s="324" t="s">
        <v>800</v>
      </c>
    </row>
    <row r="5" spans="1:4" ht="30.75">
      <c r="A5" s="324" t="s">
        <v>801</v>
      </c>
      <c r="B5" s="326" t="s">
        <v>802</v>
      </c>
      <c r="C5" s="324" t="s">
        <v>803</v>
      </c>
      <c r="D5" s="324" t="s">
        <v>804</v>
      </c>
    </row>
    <row r="6" spans="1:4" ht="30.75">
      <c r="A6" s="324" t="s">
        <v>805</v>
      </c>
      <c r="B6" s="325" t="s">
        <v>806</v>
      </c>
      <c r="C6" s="324" t="s">
        <v>807</v>
      </c>
      <c r="D6" s="324" t="s">
        <v>808</v>
      </c>
    </row>
    <row r="7" spans="1:4" s="323" customFormat="1" ht="27">
      <c r="A7" s="327" t="s">
        <v>1077</v>
      </c>
      <c r="B7" s="328" t="s">
        <v>1078</v>
      </c>
      <c r="C7" s="327" t="s">
        <v>1079</v>
      </c>
      <c r="D7" s="329" t="s">
        <v>1080</v>
      </c>
    </row>
    <row r="8" spans="1:4" s="323" customFormat="1" ht="27">
      <c r="A8" s="327" t="s">
        <v>1081</v>
      </c>
      <c r="B8" s="330" t="s">
        <v>1082</v>
      </c>
      <c r="C8" s="331" t="s">
        <v>1079</v>
      </c>
      <c r="D8" s="331" t="s">
        <v>1080</v>
      </c>
    </row>
    <row r="9" spans="1:4" s="323" customFormat="1" ht="30.75">
      <c r="A9" s="331" t="s">
        <v>1083</v>
      </c>
      <c r="B9" s="330" t="s">
        <v>1082</v>
      </c>
      <c r="C9" s="331" t="s">
        <v>1079</v>
      </c>
      <c r="D9" s="331" t="s">
        <v>1084</v>
      </c>
    </row>
    <row r="10" spans="1:4" ht="18">
      <c r="A10" s="196" t="s">
        <v>124</v>
      </c>
      <c r="B10" s="216"/>
      <c r="C10" s="196"/>
      <c r="D10" s="197"/>
    </row>
    <row r="11" spans="1:4" ht="30.75">
      <c r="A11" s="324" t="s">
        <v>809</v>
      </c>
      <c r="B11" s="325" t="s">
        <v>810</v>
      </c>
      <c r="C11" s="324" t="s">
        <v>811</v>
      </c>
      <c r="D11" s="332" t="s">
        <v>812</v>
      </c>
    </row>
    <row r="12" spans="1:4" ht="30.75">
      <c r="A12" s="333" t="s">
        <v>813</v>
      </c>
      <c r="B12" s="334" t="s">
        <v>810</v>
      </c>
      <c r="C12" s="333" t="s">
        <v>814</v>
      </c>
      <c r="D12" s="333" t="s">
        <v>815</v>
      </c>
    </row>
    <row r="13" spans="1:4" ht="30.75">
      <c r="A13" s="324" t="s">
        <v>816</v>
      </c>
      <c r="B13" s="325" t="s">
        <v>817</v>
      </c>
      <c r="C13" s="324" t="s">
        <v>818</v>
      </c>
      <c r="D13" s="324" t="s">
        <v>819</v>
      </c>
    </row>
    <row r="14" spans="1:4" ht="30.75">
      <c r="A14" s="324" t="s">
        <v>820</v>
      </c>
      <c r="B14" s="325" t="s">
        <v>821</v>
      </c>
      <c r="C14" s="333" t="s">
        <v>822</v>
      </c>
      <c r="D14" s="333" t="s">
        <v>823</v>
      </c>
    </row>
    <row r="15" spans="1:4" ht="30.75">
      <c r="A15" s="324" t="s">
        <v>824</v>
      </c>
      <c r="B15" s="325">
        <v>43252</v>
      </c>
      <c r="C15" s="333" t="s">
        <v>825</v>
      </c>
      <c r="D15" s="333" t="s">
        <v>826</v>
      </c>
    </row>
    <row r="16" spans="1:4" ht="30.75">
      <c r="A16" s="324" t="s">
        <v>827</v>
      </c>
      <c r="B16" s="334" t="s">
        <v>828</v>
      </c>
      <c r="C16" s="324" t="s">
        <v>829</v>
      </c>
      <c r="D16" s="333" t="s">
        <v>830</v>
      </c>
    </row>
    <row r="17" spans="1:4" ht="30.75">
      <c r="A17" s="324" t="s">
        <v>831</v>
      </c>
      <c r="B17" s="334">
        <v>43267</v>
      </c>
      <c r="C17" s="324" t="s">
        <v>832</v>
      </c>
      <c r="D17" s="333" t="s">
        <v>833</v>
      </c>
    </row>
    <row r="18" spans="1:4" ht="62.25">
      <c r="A18" s="324" t="s">
        <v>834</v>
      </c>
      <c r="B18" s="334" t="s">
        <v>835</v>
      </c>
      <c r="C18" s="324" t="s">
        <v>836</v>
      </c>
      <c r="D18" s="333" t="s">
        <v>837</v>
      </c>
    </row>
    <row r="19" spans="1:4" ht="46.5">
      <c r="A19" s="324" t="s">
        <v>838</v>
      </c>
      <c r="B19" s="334" t="s">
        <v>839</v>
      </c>
      <c r="C19" s="335" t="s">
        <v>840</v>
      </c>
      <c r="D19" s="333" t="s">
        <v>841</v>
      </c>
    </row>
    <row r="20" spans="1:4" ht="46.5">
      <c r="A20" s="324" t="s">
        <v>842</v>
      </c>
      <c r="B20" s="334" t="s">
        <v>843</v>
      </c>
      <c r="C20" s="324" t="s">
        <v>844</v>
      </c>
      <c r="D20" s="333" t="s">
        <v>841</v>
      </c>
    </row>
    <row r="21" spans="1:4" s="274" customFormat="1" ht="30.75">
      <c r="A21" s="329" t="s">
        <v>656</v>
      </c>
      <c r="B21" s="329" t="s">
        <v>1086</v>
      </c>
      <c r="C21" s="329" t="s">
        <v>1079</v>
      </c>
      <c r="D21" s="329" t="s">
        <v>1087</v>
      </c>
    </row>
    <row r="22" spans="1:4" s="274" customFormat="1" ht="78">
      <c r="A22" s="329" t="s">
        <v>1088</v>
      </c>
      <c r="B22" s="329" t="s">
        <v>1086</v>
      </c>
      <c r="C22" s="329" t="s">
        <v>1079</v>
      </c>
      <c r="D22" s="329" t="s">
        <v>1089</v>
      </c>
    </row>
    <row r="23" spans="1:4" s="274" customFormat="1" ht="46.5">
      <c r="A23" s="329" t="s">
        <v>1090</v>
      </c>
      <c r="B23" s="329" t="s">
        <v>1091</v>
      </c>
      <c r="C23" s="329" t="s">
        <v>1079</v>
      </c>
      <c r="D23" s="329" t="s">
        <v>1085</v>
      </c>
    </row>
    <row r="24" spans="1:4" s="274" customFormat="1" ht="46.5">
      <c r="A24" s="336" t="s">
        <v>1092</v>
      </c>
      <c r="B24" s="329" t="s">
        <v>1093</v>
      </c>
      <c r="C24" s="329" t="s">
        <v>1079</v>
      </c>
      <c r="D24" s="329" t="s">
        <v>1085</v>
      </c>
    </row>
    <row r="25" spans="1:4" s="274" customFormat="1" ht="30.75">
      <c r="A25" s="329" t="s">
        <v>1094</v>
      </c>
      <c r="B25" s="329" t="s">
        <v>1095</v>
      </c>
      <c r="C25" s="329" t="s">
        <v>864</v>
      </c>
      <c r="D25" s="329" t="s">
        <v>1096</v>
      </c>
    </row>
    <row r="26" spans="1:4" s="274" customFormat="1" ht="46.5">
      <c r="A26" s="337" t="s">
        <v>1097</v>
      </c>
      <c r="B26" s="338" t="s">
        <v>1098</v>
      </c>
      <c r="C26" s="338" t="s">
        <v>1079</v>
      </c>
      <c r="D26" s="337" t="s">
        <v>1099</v>
      </c>
    </row>
    <row r="27" spans="1:4" s="274" customFormat="1" ht="30.75">
      <c r="A27" s="324" t="s">
        <v>1100</v>
      </c>
      <c r="B27" s="331" t="s">
        <v>1101</v>
      </c>
      <c r="C27" s="324" t="s">
        <v>1079</v>
      </c>
      <c r="D27" s="329" t="s">
        <v>1102</v>
      </c>
    </row>
    <row r="28" spans="1:4" ht="18">
      <c r="A28" s="80"/>
      <c r="B28" s="61"/>
      <c r="C28" s="80"/>
      <c r="D28" s="61"/>
    </row>
    <row r="29" spans="1:4" ht="18">
      <c r="A29" s="196" t="s">
        <v>258</v>
      </c>
      <c r="B29" s="216"/>
      <c r="C29" s="196"/>
      <c r="D29" s="197"/>
    </row>
    <row r="30" spans="1:4" ht="62.25">
      <c r="A30" s="250" t="s">
        <v>845</v>
      </c>
      <c r="B30" s="339">
        <v>43158</v>
      </c>
      <c r="C30" s="252" t="s">
        <v>846</v>
      </c>
      <c r="D30" s="340" t="s">
        <v>847</v>
      </c>
    </row>
    <row r="31" spans="1:4" ht="30.75">
      <c r="A31" s="333" t="s">
        <v>848</v>
      </c>
      <c r="B31" s="334" t="s">
        <v>849</v>
      </c>
      <c r="C31" s="333" t="s">
        <v>850</v>
      </c>
      <c r="D31" s="333" t="s">
        <v>851</v>
      </c>
    </row>
    <row r="32" spans="1:4" ht="15">
      <c r="A32" s="324" t="s">
        <v>852</v>
      </c>
      <c r="B32" s="325" t="s">
        <v>810</v>
      </c>
      <c r="C32" s="324" t="s">
        <v>409</v>
      </c>
      <c r="D32" s="333" t="s">
        <v>853</v>
      </c>
    </row>
    <row r="33" spans="1:4" ht="15">
      <c r="A33" s="324" t="s">
        <v>852</v>
      </c>
      <c r="B33" s="325" t="s">
        <v>817</v>
      </c>
      <c r="C33" s="324" t="s">
        <v>409</v>
      </c>
      <c r="D33" s="333" t="s">
        <v>854</v>
      </c>
    </row>
    <row r="34" spans="1:4" ht="46.5">
      <c r="A34" s="333" t="s">
        <v>855</v>
      </c>
      <c r="B34" s="325" t="s">
        <v>856</v>
      </c>
      <c r="C34" s="324" t="s">
        <v>857</v>
      </c>
      <c r="D34" s="333" t="s">
        <v>858</v>
      </c>
    </row>
    <row r="35" spans="1:4" ht="78">
      <c r="A35" s="333" t="s">
        <v>859</v>
      </c>
      <c r="B35" s="325" t="s">
        <v>860</v>
      </c>
      <c r="C35" s="324" t="s">
        <v>861</v>
      </c>
      <c r="D35" s="333" t="s">
        <v>862</v>
      </c>
    </row>
    <row r="36" spans="1:4" ht="30.75">
      <c r="A36" s="333" t="s">
        <v>863</v>
      </c>
      <c r="B36" s="334" t="s">
        <v>821</v>
      </c>
      <c r="C36" s="324" t="s">
        <v>864</v>
      </c>
      <c r="D36" s="333" t="s">
        <v>865</v>
      </c>
    </row>
    <row r="37" spans="1:4" ht="30.75">
      <c r="A37" s="324" t="s">
        <v>866</v>
      </c>
      <c r="B37" s="334" t="s">
        <v>821</v>
      </c>
      <c r="C37" s="324" t="s">
        <v>409</v>
      </c>
      <c r="D37" s="333" t="s">
        <v>833</v>
      </c>
    </row>
    <row r="38" spans="1:4" ht="18.75" customHeight="1">
      <c r="A38" s="335" t="s">
        <v>867</v>
      </c>
      <c r="B38" s="334">
        <v>43394</v>
      </c>
      <c r="C38" s="324" t="s">
        <v>864</v>
      </c>
      <c r="D38" s="333" t="s">
        <v>868</v>
      </c>
    </row>
    <row r="39" spans="1:4" ht="18.75" customHeight="1">
      <c r="A39" s="335" t="s">
        <v>869</v>
      </c>
      <c r="B39" s="334" t="s">
        <v>828</v>
      </c>
      <c r="C39" s="324" t="s">
        <v>870</v>
      </c>
      <c r="D39" s="340" t="s">
        <v>871</v>
      </c>
    </row>
    <row r="40" spans="1:4" ht="18.75" customHeight="1">
      <c r="A40" s="324" t="s">
        <v>872</v>
      </c>
      <c r="B40" s="334" t="s">
        <v>873</v>
      </c>
      <c r="C40" s="324" t="s">
        <v>874</v>
      </c>
      <c r="D40" s="333" t="s">
        <v>875</v>
      </c>
    </row>
    <row r="41" spans="1:4" ht="18.75" customHeight="1">
      <c r="A41" s="324" t="s">
        <v>876</v>
      </c>
      <c r="B41" s="334" t="s">
        <v>802</v>
      </c>
      <c r="C41" s="324" t="s">
        <v>877</v>
      </c>
      <c r="D41" s="333" t="s">
        <v>878</v>
      </c>
    </row>
    <row r="42" spans="1:4" ht="18.75" customHeight="1">
      <c r="A42" s="324" t="s">
        <v>879</v>
      </c>
      <c r="B42" s="334" t="s">
        <v>806</v>
      </c>
      <c r="C42" s="324"/>
      <c r="D42" s="333" t="s">
        <v>880</v>
      </c>
    </row>
    <row r="43" spans="1:4" ht="18.75" customHeight="1">
      <c r="A43" s="324" t="s">
        <v>881</v>
      </c>
      <c r="B43" s="334" t="s">
        <v>806</v>
      </c>
      <c r="C43" s="324" t="s">
        <v>882</v>
      </c>
      <c r="D43" s="333" t="s">
        <v>883</v>
      </c>
    </row>
    <row r="44" spans="1:4" s="274" customFormat="1" ht="18.75" customHeight="1">
      <c r="A44" s="329" t="s">
        <v>1103</v>
      </c>
      <c r="B44" s="329" t="s">
        <v>1104</v>
      </c>
      <c r="C44" s="329" t="s">
        <v>864</v>
      </c>
      <c r="D44" s="329" t="s">
        <v>1105</v>
      </c>
    </row>
    <row r="45" spans="1:4" s="274" customFormat="1" ht="18.75" customHeight="1">
      <c r="A45" s="329" t="s">
        <v>1106</v>
      </c>
      <c r="B45" s="329" t="s">
        <v>1107</v>
      </c>
      <c r="C45" s="329" t="s">
        <v>864</v>
      </c>
      <c r="D45" s="329" t="s">
        <v>1108</v>
      </c>
    </row>
    <row r="46" spans="1:4" s="274" customFormat="1" ht="18.75" customHeight="1">
      <c r="A46" s="329" t="s">
        <v>1109</v>
      </c>
      <c r="B46" s="329" t="s">
        <v>1110</v>
      </c>
      <c r="C46" s="329" t="s">
        <v>864</v>
      </c>
      <c r="D46" s="329" t="s">
        <v>1111</v>
      </c>
    </row>
    <row r="47" spans="1:4" s="274" customFormat="1" ht="18.75" customHeight="1">
      <c r="A47" s="329" t="s">
        <v>1112</v>
      </c>
      <c r="B47" s="329" t="s">
        <v>1113</v>
      </c>
      <c r="C47" s="329" t="s">
        <v>864</v>
      </c>
      <c r="D47" s="341" t="s">
        <v>1114</v>
      </c>
    </row>
    <row r="48" spans="1:4" s="274" customFormat="1" ht="18.75" customHeight="1">
      <c r="A48" s="329" t="s">
        <v>1115</v>
      </c>
      <c r="B48" s="329" t="s">
        <v>1116</v>
      </c>
      <c r="C48" s="329" t="s">
        <v>864</v>
      </c>
      <c r="D48" s="329" t="s">
        <v>1105</v>
      </c>
    </row>
    <row r="49" spans="1:4" s="274" customFormat="1" ht="18.75" customHeight="1">
      <c r="A49" s="331" t="s">
        <v>1117</v>
      </c>
      <c r="B49" s="342" t="s">
        <v>1118</v>
      </c>
      <c r="C49" s="331" t="s">
        <v>1079</v>
      </c>
      <c r="D49" s="331" t="s">
        <v>1119</v>
      </c>
    </row>
    <row r="50" spans="1:4" ht="18.75" customHeight="1">
      <c r="A50" s="218"/>
      <c r="B50" s="219"/>
      <c r="C50" s="221"/>
      <c r="D50" s="220"/>
    </row>
    <row r="51" spans="1:4" ht="18.75" customHeight="1">
      <c r="A51" s="196" t="s">
        <v>259</v>
      </c>
      <c r="B51" s="216"/>
      <c r="C51" s="196"/>
      <c r="D51" s="197"/>
    </row>
    <row r="52" spans="1:4" ht="18.75" customHeight="1">
      <c r="A52" s="243" t="s">
        <v>884</v>
      </c>
      <c r="B52" s="244" t="s">
        <v>885</v>
      </c>
      <c r="C52" s="243"/>
      <c r="D52" s="248" t="s">
        <v>886</v>
      </c>
    </row>
    <row r="53" spans="1:4" ht="18.75" customHeight="1">
      <c r="A53" s="243" t="s">
        <v>813</v>
      </c>
      <c r="B53" s="244" t="s">
        <v>810</v>
      </c>
      <c r="C53" s="243" t="s">
        <v>814</v>
      </c>
      <c r="D53" s="243" t="s">
        <v>887</v>
      </c>
    </row>
    <row r="54" spans="1:4" ht="18.75" customHeight="1">
      <c r="A54" s="243" t="s">
        <v>888</v>
      </c>
      <c r="B54" s="244" t="s">
        <v>889</v>
      </c>
      <c r="C54" s="242" t="s">
        <v>890</v>
      </c>
      <c r="D54" s="242" t="s">
        <v>891</v>
      </c>
    </row>
    <row r="55" spans="1:4" ht="18.75" customHeight="1">
      <c r="A55" s="243" t="s">
        <v>892</v>
      </c>
      <c r="B55" s="251" t="s">
        <v>893</v>
      </c>
      <c r="C55" s="242" t="s">
        <v>894</v>
      </c>
      <c r="D55" s="242" t="s">
        <v>895</v>
      </c>
    </row>
    <row r="56" spans="1:4" ht="18.75" customHeight="1">
      <c r="A56" s="243" t="s">
        <v>896</v>
      </c>
      <c r="B56" s="251" t="s">
        <v>897</v>
      </c>
      <c r="C56" s="242" t="s">
        <v>898</v>
      </c>
      <c r="D56" s="242" t="s">
        <v>899</v>
      </c>
    </row>
    <row r="57" spans="1:4" ht="18.75" customHeight="1">
      <c r="A57" s="243" t="s">
        <v>900</v>
      </c>
      <c r="B57" s="251" t="s">
        <v>901</v>
      </c>
      <c r="C57" s="242" t="s">
        <v>902</v>
      </c>
      <c r="D57" s="242" t="s">
        <v>903</v>
      </c>
    </row>
    <row r="58" spans="1:4" ht="18.75" customHeight="1">
      <c r="A58" s="243" t="s">
        <v>904</v>
      </c>
      <c r="B58" s="251" t="s">
        <v>905</v>
      </c>
      <c r="C58" s="242" t="s">
        <v>906</v>
      </c>
      <c r="D58" s="242" t="s">
        <v>907</v>
      </c>
    </row>
    <row r="59" spans="1:4" s="274" customFormat="1" ht="18.75" customHeight="1">
      <c r="A59" s="245" t="s">
        <v>1120</v>
      </c>
      <c r="B59" s="245" t="s">
        <v>1121</v>
      </c>
      <c r="C59" s="245" t="s">
        <v>1122</v>
      </c>
      <c r="D59" s="245" t="s">
        <v>1123</v>
      </c>
    </row>
    <row r="60" spans="1:4" s="274" customFormat="1" ht="18.75" customHeight="1">
      <c r="A60" s="344" t="s">
        <v>1124</v>
      </c>
      <c r="B60" s="344" t="s">
        <v>1125</v>
      </c>
      <c r="C60" s="344" t="s">
        <v>1126</v>
      </c>
      <c r="D60" s="245" t="s">
        <v>1105</v>
      </c>
    </row>
    <row r="61" spans="1:4" s="274" customFormat="1" ht="18.75" customHeight="1">
      <c r="A61" s="345" t="s">
        <v>1127</v>
      </c>
      <c r="B61" s="346" t="s">
        <v>1128</v>
      </c>
      <c r="C61" s="345" t="s">
        <v>1129</v>
      </c>
      <c r="D61" s="345" t="s">
        <v>1123</v>
      </c>
    </row>
    <row r="62" spans="1:4" s="274" customFormat="1" ht="18.75" customHeight="1">
      <c r="A62" s="245" t="s">
        <v>1130</v>
      </c>
      <c r="B62" s="245" t="s">
        <v>1131</v>
      </c>
      <c r="C62" s="245" t="s">
        <v>1079</v>
      </c>
      <c r="D62" s="245" t="s">
        <v>1132</v>
      </c>
    </row>
    <row r="63" spans="1:4" s="274" customFormat="1" ht="18.75" customHeight="1">
      <c r="A63" s="245" t="s">
        <v>1133</v>
      </c>
      <c r="B63" s="245" t="s">
        <v>1134</v>
      </c>
      <c r="C63" s="245" t="s">
        <v>1135</v>
      </c>
      <c r="D63" s="245" t="s">
        <v>1136</v>
      </c>
    </row>
    <row r="64" spans="1:4" s="274" customFormat="1" ht="18.75" customHeight="1">
      <c r="A64" s="245" t="s">
        <v>1137</v>
      </c>
      <c r="B64" s="245" t="s">
        <v>1138</v>
      </c>
      <c r="C64" s="245" t="s">
        <v>1079</v>
      </c>
      <c r="D64" s="245" t="s">
        <v>1111</v>
      </c>
    </row>
    <row r="65" spans="1:4" s="274" customFormat="1" ht="18.75" customHeight="1">
      <c r="A65" s="245" t="s">
        <v>1139</v>
      </c>
      <c r="B65" s="245" t="s">
        <v>1140</v>
      </c>
      <c r="C65" s="245" t="s">
        <v>864</v>
      </c>
      <c r="D65" s="245" t="s">
        <v>1105</v>
      </c>
    </row>
    <row r="66" spans="1:4" s="274" customFormat="1" ht="18.75" customHeight="1">
      <c r="A66" s="245" t="s">
        <v>1141</v>
      </c>
      <c r="B66" s="245" t="s">
        <v>1142</v>
      </c>
      <c r="C66" s="245" t="s">
        <v>864</v>
      </c>
      <c r="D66" s="245" t="s">
        <v>1105</v>
      </c>
    </row>
    <row r="67" spans="1:4" s="274" customFormat="1" ht="18.75" customHeight="1">
      <c r="A67" s="343" t="s">
        <v>1143</v>
      </c>
      <c r="B67" s="347" t="s">
        <v>1144</v>
      </c>
      <c r="C67" s="343" t="s">
        <v>1145</v>
      </c>
      <c r="D67" s="245" t="s">
        <v>1105</v>
      </c>
    </row>
    <row r="68" spans="1:4" s="274" customFormat="1" ht="18.75" customHeight="1">
      <c r="A68" s="343" t="s">
        <v>1146</v>
      </c>
      <c r="B68" s="347" t="s">
        <v>1147</v>
      </c>
      <c r="C68" s="343" t="s">
        <v>1079</v>
      </c>
      <c r="D68" s="245" t="s">
        <v>1105</v>
      </c>
    </row>
    <row r="69" spans="1:4" s="274" customFormat="1" ht="18.75" customHeight="1">
      <c r="A69" s="343" t="s">
        <v>1148</v>
      </c>
      <c r="B69" s="347" t="s">
        <v>1149</v>
      </c>
      <c r="C69" s="343" t="s">
        <v>1079</v>
      </c>
      <c r="D69" s="245" t="s">
        <v>1150</v>
      </c>
    </row>
    <row r="70" spans="1:4" ht="18">
      <c r="A70" s="80"/>
      <c r="B70" s="61"/>
      <c r="C70" s="80"/>
      <c r="D70" s="61"/>
    </row>
    <row r="71" spans="1:4" ht="18">
      <c r="A71" s="196" t="s">
        <v>255</v>
      </c>
      <c r="B71" s="216"/>
      <c r="C71" s="196"/>
      <c r="D71" s="197"/>
    </row>
    <row r="72" spans="1:4" ht="30.75">
      <c r="A72" s="248" t="s">
        <v>908</v>
      </c>
      <c r="B72" s="249" t="s">
        <v>909</v>
      </c>
      <c r="C72" s="248" t="s">
        <v>910</v>
      </c>
      <c r="D72" s="248" t="s">
        <v>911</v>
      </c>
    </row>
    <row r="73" spans="1:4" ht="15">
      <c r="A73" s="248" t="s">
        <v>912</v>
      </c>
      <c r="B73" s="249" t="s">
        <v>810</v>
      </c>
      <c r="C73" s="248" t="s">
        <v>913</v>
      </c>
      <c r="D73" s="248" t="s">
        <v>886</v>
      </c>
    </row>
    <row r="74" spans="1:4" ht="46.5">
      <c r="A74" s="248" t="s">
        <v>914</v>
      </c>
      <c r="B74" s="249" t="s">
        <v>915</v>
      </c>
      <c r="C74" s="248" t="s">
        <v>916</v>
      </c>
      <c r="D74" s="248" t="s">
        <v>917</v>
      </c>
    </row>
    <row r="75" spans="1:4" ht="18">
      <c r="A75" s="80"/>
      <c r="B75" s="61"/>
      <c r="C75" s="80"/>
      <c r="D75" s="61"/>
    </row>
    <row r="76" spans="1:4" ht="18">
      <c r="A76" s="80"/>
      <c r="B76" s="61"/>
      <c r="C76" s="80"/>
      <c r="D76" s="61"/>
    </row>
    <row r="77" spans="1:4" ht="18">
      <c r="A77" s="196" t="s">
        <v>261</v>
      </c>
      <c r="B77" s="216"/>
      <c r="C77" s="196"/>
      <c r="D77" s="197"/>
    </row>
    <row r="78" spans="1:4" ht="46.5">
      <c r="A78" s="247" t="s">
        <v>918</v>
      </c>
      <c r="B78" s="339" t="s">
        <v>1164</v>
      </c>
      <c r="C78" s="250" t="s">
        <v>1165</v>
      </c>
      <c r="D78" s="125"/>
    </row>
    <row r="79" spans="1:4" s="274" customFormat="1" ht="30.75">
      <c r="A79" s="245" t="s">
        <v>1151</v>
      </c>
      <c r="B79" s="245" t="s">
        <v>424</v>
      </c>
      <c r="C79" s="245" t="s">
        <v>864</v>
      </c>
      <c r="D79" s="245" t="s">
        <v>1152</v>
      </c>
    </row>
    <row r="80" spans="1:4" s="274" customFormat="1" ht="46.5">
      <c r="A80" s="245" t="s">
        <v>1153</v>
      </c>
      <c r="B80" s="245" t="s">
        <v>1154</v>
      </c>
      <c r="C80" s="245" t="s">
        <v>864</v>
      </c>
      <c r="D80" s="245" t="s">
        <v>1155</v>
      </c>
    </row>
    <row r="81" spans="1:4" s="274" customFormat="1" ht="30.75">
      <c r="A81" s="245" t="s">
        <v>1156</v>
      </c>
      <c r="B81" s="245" t="s">
        <v>1157</v>
      </c>
      <c r="C81" s="245" t="s">
        <v>1158</v>
      </c>
      <c r="D81" s="343" t="s">
        <v>1159</v>
      </c>
    </row>
    <row r="82" spans="1:4" s="274" customFormat="1" ht="54.75">
      <c r="A82" s="343" t="s">
        <v>1160</v>
      </c>
      <c r="B82" s="348" t="s">
        <v>1161</v>
      </c>
      <c r="C82" s="348" t="s">
        <v>1162</v>
      </c>
      <c r="D82" s="218" t="s">
        <v>1163</v>
      </c>
    </row>
    <row r="83" spans="1:4" ht="18">
      <c r="A83" s="80"/>
      <c r="B83" s="61"/>
      <c r="C83" s="80"/>
      <c r="D83" s="61"/>
    </row>
    <row r="84" spans="1:4" ht="18">
      <c r="A84" s="196" t="s">
        <v>256</v>
      </c>
      <c r="B84" s="216"/>
      <c r="C84" s="196"/>
      <c r="D84" s="197"/>
    </row>
    <row r="85" spans="1:4" ht="30.75">
      <c r="A85" s="265" t="s">
        <v>919</v>
      </c>
      <c r="B85" s="241" t="s">
        <v>920</v>
      </c>
      <c r="C85" s="241" t="s">
        <v>921</v>
      </c>
      <c r="D85" s="248" t="s">
        <v>922</v>
      </c>
    </row>
    <row r="86" spans="1:4" ht="46.5">
      <c r="A86" s="243" t="s">
        <v>923</v>
      </c>
      <c r="B86" s="241" t="s">
        <v>924</v>
      </c>
      <c r="C86" s="241" t="s">
        <v>925</v>
      </c>
      <c r="D86" s="242" t="s">
        <v>926</v>
      </c>
    </row>
    <row r="87" spans="1:4" ht="30.75">
      <c r="A87" s="243" t="s">
        <v>927</v>
      </c>
      <c r="B87" s="249" t="s">
        <v>915</v>
      </c>
      <c r="C87" s="242" t="s">
        <v>928</v>
      </c>
      <c r="D87" s="242" t="s">
        <v>929</v>
      </c>
    </row>
    <row r="88" spans="1:4" ht="60.75" customHeight="1">
      <c r="A88" s="266" t="s">
        <v>930</v>
      </c>
      <c r="B88" s="267" t="s">
        <v>806</v>
      </c>
      <c r="C88" s="267" t="s">
        <v>931</v>
      </c>
      <c r="D88" s="246" t="s">
        <v>865</v>
      </c>
    </row>
    <row r="89" spans="1:4" ht="45" customHeight="1">
      <c r="A89" s="245" t="s">
        <v>1166</v>
      </c>
      <c r="B89" s="245" t="s">
        <v>1121</v>
      </c>
      <c r="C89" s="245" t="s">
        <v>1122</v>
      </c>
      <c r="D89" s="245" t="s">
        <v>1123</v>
      </c>
    </row>
    <row r="90" spans="1:4" s="274" customFormat="1" ht="30.75">
      <c r="A90" s="349" t="s">
        <v>1167</v>
      </c>
      <c r="B90" s="350" t="s">
        <v>1168</v>
      </c>
      <c r="C90" s="351" t="s">
        <v>1169</v>
      </c>
      <c r="D90" s="245" t="s">
        <v>1170</v>
      </c>
    </row>
    <row r="91" spans="1:4" ht="62.25">
      <c r="A91" s="349" t="s">
        <v>1171</v>
      </c>
      <c r="B91" s="349" t="s">
        <v>1172</v>
      </c>
      <c r="C91" s="349" t="s">
        <v>1079</v>
      </c>
      <c r="D91" s="349" t="s">
        <v>1173</v>
      </c>
    </row>
    <row r="92" spans="1:4" ht="18">
      <c r="A92" s="80"/>
      <c r="B92" s="61"/>
      <c r="C92" s="80"/>
      <c r="D92" s="61"/>
    </row>
  </sheetData>
  <sheetProtection sort="0" autoFilter="0" pivotTables="0"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140625" defaultRowHeight="15"/>
  <cols>
    <col min="1" max="1" width="47.421875" style="0" customWidth="1"/>
    <col min="2" max="2" width="46.28125" style="0" customWidth="1"/>
    <col min="3" max="3" width="16.28125" style="0" customWidth="1"/>
    <col min="4" max="5" width="19.8515625" style="0" customWidth="1"/>
  </cols>
  <sheetData>
    <row r="1" spans="1:5" ht="17.25">
      <c r="A1" s="508" t="s">
        <v>167</v>
      </c>
      <c r="B1" s="508"/>
      <c r="C1" s="508"/>
      <c r="D1" s="187"/>
      <c r="E1" s="187"/>
    </row>
    <row r="2" spans="1:5" ht="17.25">
      <c r="A2" s="461" t="s">
        <v>168</v>
      </c>
      <c r="B2" s="461"/>
      <c r="C2" s="461"/>
      <c r="D2" s="183"/>
      <c r="E2" s="183"/>
    </row>
    <row r="3" spans="1:5" ht="75.75" customHeight="1">
      <c r="A3" s="26" t="s">
        <v>169</v>
      </c>
      <c r="B3" s="186" t="s">
        <v>264</v>
      </c>
      <c r="C3" s="185" t="s">
        <v>265</v>
      </c>
      <c r="D3" s="184" t="s">
        <v>266</v>
      </c>
      <c r="E3" s="184" t="s">
        <v>267</v>
      </c>
    </row>
    <row r="4" spans="1:5" ht="18">
      <c r="A4" s="81" t="s">
        <v>170</v>
      </c>
      <c r="B4" s="84"/>
      <c r="C4" s="222"/>
      <c r="D4" s="85"/>
      <c r="E4" s="85"/>
    </row>
    <row r="5" spans="1:5" ht="18">
      <c r="A5" s="79" t="s">
        <v>171</v>
      </c>
      <c r="B5" s="125" t="s">
        <v>964</v>
      </c>
      <c r="C5" s="143"/>
      <c r="D5" s="157"/>
      <c r="E5" s="157"/>
    </row>
    <row r="6" spans="1:5" ht="36">
      <c r="A6" s="30" t="s">
        <v>172</v>
      </c>
      <c r="B6" s="270" t="s">
        <v>965</v>
      </c>
      <c r="C6" s="181"/>
      <c r="D6" s="180"/>
      <c r="E6" s="180"/>
    </row>
    <row r="7" spans="1:5" ht="18.75" customHeight="1">
      <c r="A7" s="30" t="s">
        <v>173</v>
      </c>
      <c r="B7" s="270" t="s">
        <v>966</v>
      </c>
      <c r="C7" s="180"/>
      <c r="D7" s="180"/>
      <c r="E7" s="180"/>
    </row>
    <row r="8" spans="1:5" ht="18.75" customHeight="1">
      <c r="A8" s="30" t="s">
        <v>173</v>
      </c>
      <c r="B8" s="270" t="str">
        <f>'[1]Раздел 8.1'!$B$7</f>
        <v>https://vk.com/mayak_dm</v>
      </c>
      <c r="C8" s="181">
        <v>1186</v>
      </c>
      <c r="D8" s="180" t="s">
        <v>973</v>
      </c>
      <c r="E8" s="180">
        <v>529</v>
      </c>
    </row>
    <row r="9" spans="1:5" ht="18.75" customHeight="1">
      <c r="A9" s="271" t="s">
        <v>174</v>
      </c>
      <c r="B9" s="270" t="s">
        <v>978</v>
      </c>
      <c r="C9" s="180">
        <v>2167</v>
      </c>
      <c r="D9" s="180" t="s">
        <v>967</v>
      </c>
      <c r="E9" s="180" t="s">
        <v>968</v>
      </c>
    </row>
    <row r="10" spans="1:5" ht="18.75" customHeight="1">
      <c r="A10" s="271" t="s">
        <v>174</v>
      </c>
      <c r="B10" s="273" t="s">
        <v>976</v>
      </c>
      <c r="C10" s="180">
        <v>444</v>
      </c>
      <c r="D10" s="180" t="s">
        <v>981</v>
      </c>
      <c r="E10" s="180">
        <v>108</v>
      </c>
    </row>
    <row r="11" spans="1:5" ht="18.75" customHeight="1">
      <c r="A11" s="271" t="s">
        <v>174</v>
      </c>
      <c r="B11" s="273" t="s">
        <v>977</v>
      </c>
      <c r="C11" s="180">
        <v>597</v>
      </c>
      <c r="D11" s="180" t="s">
        <v>982</v>
      </c>
      <c r="E11" s="180">
        <v>300</v>
      </c>
    </row>
    <row r="12" spans="1:5" ht="18.75" customHeight="1">
      <c r="A12" s="271" t="s">
        <v>174</v>
      </c>
      <c r="B12" s="270" t="str">
        <f>'[1]Раздел 8.1'!$B$7</f>
        <v>https://vk.com/mayak_dm</v>
      </c>
      <c r="C12" s="180">
        <v>1186</v>
      </c>
      <c r="D12" s="180" t="s">
        <v>973</v>
      </c>
      <c r="E12" s="180">
        <v>529</v>
      </c>
    </row>
    <row r="13" spans="1:5" ht="18.75" customHeight="1">
      <c r="A13" s="271"/>
      <c r="B13" s="272"/>
      <c r="C13" s="180"/>
      <c r="D13" s="180"/>
      <c r="E13" s="180"/>
    </row>
    <row r="14" spans="1:5" ht="18">
      <c r="A14" s="79" t="s">
        <v>175</v>
      </c>
      <c r="B14" s="125" t="s">
        <v>964</v>
      </c>
      <c r="C14" s="180"/>
      <c r="D14" s="180"/>
      <c r="E14" s="180"/>
    </row>
    <row r="15" spans="1:5" ht="18">
      <c r="A15" s="30" t="s">
        <v>176</v>
      </c>
      <c r="B15" s="270" t="s">
        <v>969</v>
      </c>
      <c r="C15" s="180">
        <v>43</v>
      </c>
      <c r="D15" s="180" t="s">
        <v>979</v>
      </c>
      <c r="E15" s="180">
        <v>0</v>
      </c>
    </row>
    <row r="16" spans="1:5" ht="28.5">
      <c r="A16" s="30" t="s">
        <v>176</v>
      </c>
      <c r="B16" s="270" t="s">
        <v>975</v>
      </c>
      <c r="C16" s="180">
        <v>660</v>
      </c>
      <c r="D16" s="180" t="s">
        <v>974</v>
      </c>
      <c r="E16" s="180">
        <v>4</v>
      </c>
    </row>
    <row r="17" spans="1:5" ht="18">
      <c r="A17" s="30" t="s">
        <v>177</v>
      </c>
      <c r="B17" s="270" t="str">
        <f>'[1]Раздел 8.1'!$B$11</f>
        <v>https://www.instagram.com/muk.dk.mayk/</v>
      </c>
      <c r="C17" s="180">
        <v>375</v>
      </c>
      <c r="D17" s="180" t="s">
        <v>974</v>
      </c>
      <c r="E17" s="180">
        <v>4</v>
      </c>
    </row>
    <row r="18" spans="1:5" ht="18">
      <c r="A18" s="30" t="s">
        <v>177</v>
      </c>
      <c r="B18" s="270" t="s">
        <v>970</v>
      </c>
      <c r="C18" s="180">
        <v>599</v>
      </c>
      <c r="D18" s="180"/>
      <c r="E18" s="180"/>
    </row>
    <row r="19" spans="1:5" ht="28.5">
      <c r="A19" s="82" t="s">
        <v>204</v>
      </c>
      <c r="B19" s="270" t="s">
        <v>971</v>
      </c>
      <c r="C19" s="180">
        <v>18</v>
      </c>
      <c r="D19" s="445" t="s">
        <v>980</v>
      </c>
      <c r="E19" s="180"/>
    </row>
    <row r="20" spans="1:5" ht="18">
      <c r="A20" s="86" t="s">
        <v>178</v>
      </c>
      <c r="B20" s="61"/>
      <c r="C20" s="181"/>
      <c r="D20" s="180"/>
      <c r="E20" s="180"/>
    </row>
    <row r="21" spans="1:5" ht="18.75" customHeight="1">
      <c r="A21" s="52" t="s">
        <v>179</v>
      </c>
      <c r="B21" s="83" t="s">
        <v>183</v>
      </c>
      <c r="C21" s="223" t="s">
        <v>182</v>
      </c>
      <c r="D21" s="83"/>
      <c r="E21" s="83"/>
    </row>
    <row r="22" spans="1:5" ht="18">
      <c r="A22" s="30" t="s">
        <v>180</v>
      </c>
      <c r="B22" s="125" t="s">
        <v>964</v>
      </c>
      <c r="C22" s="124"/>
      <c r="D22" s="125"/>
      <c r="E22" s="125"/>
    </row>
    <row r="23" spans="1:5" ht="18">
      <c r="A23" s="30" t="s">
        <v>181</v>
      </c>
      <c r="B23" s="125" t="s">
        <v>964</v>
      </c>
      <c r="C23" s="124"/>
      <c r="D23" s="125"/>
      <c r="E23" s="125"/>
    </row>
    <row r="24" spans="1:5" ht="18">
      <c r="A24" s="1"/>
      <c r="B24" s="1"/>
      <c r="C24" s="1"/>
      <c r="D24" s="1"/>
      <c r="E24" s="1"/>
    </row>
    <row r="26" ht="37.5" customHeight="1"/>
    <row r="27" ht="75" customHeight="1"/>
    <row r="28" ht="38.25" customHeight="1"/>
    <row r="37" spans="1:5" ht="18">
      <c r="A37" s="1"/>
      <c r="B37" s="1"/>
      <c r="C37" s="1"/>
      <c r="D37" s="1"/>
      <c r="E37" s="1"/>
    </row>
    <row r="38" spans="1:5" ht="18">
      <c r="A38" s="1"/>
      <c r="B38" s="1"/>
      <c r="C38" s="1"/>
      <c r="D38" s="1"/>
      <c r="E38" s="1"/>
    </row>
  </sheetData>
  <sheetProtection/>
  <mergeCells count="2">
    <mergeCell ref="A1:C1"/>
    <mergeCell ref="A2:C2"/>
  </mergeCells>
  <hyperlinks>
    <hyperlink ref="B6" r:id="rId1" display="http://www.timolod.ru/centers/youth_centers/opisanie/levobereshie.php "/>
    <hyperlink ref="B7" r:id="rId2" display="https://vk.com/centrlevobereje "/>
    <hyperlink ref="B18" r:id="rId3" display="https://www.instagram.com/levobereje/"/>
    <hyperlink ref="B15" r:id="rId4" display="https://www.facebook.com/levobereje/ "/>
    <hyperlink ref="B16" r:id="rId5" display="https://www.facebook.com/profile.php?id=100010190746365"/>
    <hyperlink ref="B19" r:id="rId6" display="https://www.youtube.com/channel/UCoqSXQKuRHcd5v89j9C_6MQ"/>
  </hyperlinks>
  <printOptions/>
  <pageMargins left="0.7" right="0.7" top="0.75" bottom="0.75" header="0.3" footer="0.3"/>
  <pageSetup horizontalDpi="600" verticalDpi="600" orientation="landscape" paperSize="9" r:id="rId7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66FFFF"/>
  </sheetPr>
  <dimension ref="A1:B327"/>
  <sheetViews>
    <sheetView view="pageBreakPreview" zoomScaleSheetLayoutView="100" zoomScalePageLayoutView="0" workbookViewId="0" topLeftCell="A1">
      <selection activeCell="B3" sqref="B3:B4"/>
    </sheetView>
  </sheetViews>
  <sheetFormatPr defaultColWidth="9.140625" defaultRowHeight="15"/>
  <cols>
    <col min="1" max="1" width="68.7109375" style="0" customWidth="1"/>
    <col min="2" max="2" width="34.7109375" style="5" customWidth="1"/>
  </cols>
  <sheetData>
    <row r="1" spans="1:2" ht="18.75">
      <c r="A1" s="461" t="s">
        <v>184</v>
      </c>
      <c r="B1" s="461"/>
    </row>
    <row r="2" spans="1:2" ht="17.25">
      <c r="A2" s="226" t="s">
        <v>185</v>
      </c>
      <c r="B2" s="26" t="s">
        <v>192</v>
      </c>
    </row>
    <row r="3" spans="1:2" ht="73.5" customHeight="1">
      <c r="A3" s="228" t="s">
        <v>186</v>
      </c>
      <c r="B3" s="240">
        <v>20</v>
      </c>
    </row>
    <row r="4" spans="1:2" ht="101.25" customHeight="1">
      <c r="A4" s="228" t="s">
        <v>187</v>
      </c>
      <c r="B4" s="240" t="s">
        <v>972</v>
      </c>
    </row>
    <row r="5" ht="14.25">
      <c r="B5"/>
    </row>
    <row r="6" ht="14.25">
      <c r="B6"/>
    </row>
    <row r="7" ht="14.25">
      <c r="B7"/>
    </row>
    <row r="8" ht="14.25">
      <c r="B8"/>
    </row>
    <row r="9" ht="14.25">
      <c r="B9"/>
    </row>
    <row r="10" ht="14.25">
      <c r="B10"/>
    </row>
    <row r="11" ht="14.25">
      <c r="B11"/>
    </row>
    <row r="12" ht="14.25">
      <c r="B12"/>
    </row>
    <row r="13" ht="14.25">
      <c r="B13"/>
    </row>
    <row r="14" ht="14.25">
      <c r="B14"/>
    </row>
    <row r="15" ht="14.25">
      <c r="B15"/>
    </row>
    <row r="16" ht="14.25">
      <c r="B16"/>
    </row>
    <row r="17" ht="14.25">
      <c r="B17"/>
    </row>
    <row r="18" ht="14.25">
      <c r="B18"/>
    </row>
    <row r="19" ht="14.25">
      <c r="B19"/>
    </row>
    <row r="20" ht="14.25">
      <c r="B20"/>
    </row>
    <row r="21" ht="14.25">
      <c r="B21"/>
    </row>
    <row r="22" ht="14.25">
      <c r="B22"/>
    </row>
    <row r="23" ht="14.25">
      <c r="B23"/>
    </row>
    <row r="24" ht="14.25">
      <c r="B24"/>
    </row>
    <row r="25" ht="14.25">
      <c r="B25"/>
    </row>
    <row r="26" ht="14.25">
      <c r="B26"/>
    </row>
    <row r="27" ht="14.25">
      <c r="B27"/>
    </row>
    <row r="28" ht="14.25">
      <c r="B28"/>
    </row>
    <row r="29" ht="14.25">
      <c r="B29"/>
    </row>
    <row r="30" ht="14.25">
      <c r="B30"/>
    </row>
    <row r="31" ht="14.25">
      <c r="B31"/>
    </row>
    <row r="32" ht="14.25">
      <c r="B32"/>
    </row>
    <row r="33" ht="14.25">
      <c r="B33"/>
    </row>
    <row r="34" ht="14.25">
      <c r="B34"/>
    </row>
    <row r="35" ht="14.25">
      <c r="B35"/>
    </row>
    <row r="36" ht="14.25">
      <c r="B36"/>
    </row>
    <row r="37" ht="14.25">
      <c r="B37"/>
    </row>
    <row r="38" ht="14.25">
      <c r="B38"/>
    </row>
    <row r="39" ht="14.25">
      <c r="B39"/>
    </row>
    <row r="40" ht="14.25">
      <c r="B40"/>
    </row>
    <row r="41" ht="14.25">
      <c r="B41"/>
    </row>
    <row r="42" ht="14.25">
      <c r="B42"/>
    </row>
    <row r="43" ht="14.25">
      <c r="B43"/>
    </row>
    <row r="44" ht="14.25">
      <c r="B44"/>
    </row>
    <row r="45" ht="14.25">
      <c r="B45"/>
    </row>
    <row r="46" ht="14.25">
      <c r="B46"/>
    </row>
    <row r="47" ht="14.25">
      <c r="B47"/>
    </row>
    <row r="48" ht="14.25">
      <c r="B48"/>
    </row>
    <row r="49" ht="14.25">
      <c r="B49"/>
    </row>
    <row r="50" ht="14.25">
      <c r="B50"/>
    </row>
    <row r="51" ht="14.25">
      <c r="B51"/>
    </row>
    <row r="52" ht="14.25">
      <c r="B52"/>
    </row>
    <row r="53" ht="14.25">
      <c r="B53"/>
    </row>
    <row r="54" ht="14.25">
      <c r="B54"/>
    </row>
    <row r="55" ht="14.25">
      <c r="B55"/>
    </row>
    <row r="56" ht="14.25">
      <c r="B56"/>
    </row>
    <row r="57" ht="14.25">
      <c r="B57"/>
    </row>
    <row r="58" ht="14.25">
      <c r="B58"/>
    </row>
    <row r="59" ht="14.25">
      <c r="B59"/>
    </row>
    <row r="60" ht="14.25">
      <c r="B60"/>
    </row>
    <row r="61" ht="14.25">
      <c r="B61"/>
    </row>
    <row r="62" ht="14.25">
      <c r="B62"/>
    </row>
    <row r="63" ht="14.25">
      <c r="B63"/>
    </row>
    <row r="64" ht="14.25">
      <c r="B64"/>
    </row>
    <row r="65" ht="14.25">
      <c r="B65"/>
    </row>
    <row r="66" ht="14.25">
      <c r="B66"/>
    </row>
    <row r="67" ht="14.25">
      <c r="B67"/>
    </row>
    <row r="68" ht="14.25">
      <c r="B68"/>
    </row>
    <row r="69" ht="14.25">
      <c r="B69"/>
    </row>
    <row r="70" ht="14.25">
      <c r="B70"/>
    </row>
    <row r="71" ht="14.25">
      <c r="B71"/>
    </row>
    <row r="72" ht="14.25">
      <c r="B72"/>
    </row>
    <row r="73" ht="14.25">
      <c r="B73"/>
    </row>
    <row r="74" ht="14.25">
      <c r="B74"/>
    </row>
    <row r="75" ht="14.25">
      <c r="B75"/>
    </row>
    <row r="76" ht="14.25">
      <c r="B76"/>
    </row>
    <row r="77" ht="14.25">
      <c r="B77"/>
    </row>
    <row r="78" ht="14.25">
      <c r="B78"/>
    </row>
    <row r="79" ht="14.25">
      <c r="B79"/>
    </row>
    <row r="80" ht="14.25">
      <c r="B80"/>
    </row>
    <row r="81" ht="14.25">
      <c r="B81"/>
    </row>
    <row r="82" ht="14.25">
      <c r="B82"/>
    </row>
    <row r="83" ht="14.25">
      <c r="B83"/>
    </row>
    <row r="84" ht="14.25">
      <c r="B84"/>
    </row>
    <row r="85" ht="14.25">
      <c r="B85"/>
    </row>
    <row r="86" ht="14.25">
      <c r="B86"/>
    </row>
    <row r="87" ht="14.25">
      <c r="B87"/>
    </row>
    <row r="88" ht="14.25">
      <c r="B88"/>
    </row>
    <row r="89" ht="14.25">
      <c r="B89"/>
    </row>
    <row r="90" ht="14.25">
      <c r="B90"/>
    </row>
    <row r="91" ht="14.25">
      <c r="B91"/>
    </row>
    <row r="92" ht="14.25">
      <c r="B92"/>
    </row>
    <row r="93" ht="14.25">
      <c r="B93"/>
    </row>
    <row r="94" ht="14.25">
      <c r="B94"/>
    </row>
    <row r="95" ht="14.25">
      <c r="B95"/>
    </row>
    <row r="96" ht="14.25">
      <c r="B96"/>
    </row>
    <row r="97" ht="14.25">
      <c r="B97"/>
    </row>
    <row r="98" ht="14.25">
      <c r="B98"/>
    </row>
    <row r="99" ht="14.25">
      <c r="B99"/>
    </row>
    <row r="100" ht="14.25">
      <c r="B100"/>
    </row>
    <row r="101" ht="14.25">
      <c r="B101"/>
    </row>
    <row r="102" ht="14.25">
      <c r="B102"/>
    </row>
    <row r="103" ht="14.25">
      <c r="B103"/>
    </row>
    <row r="104" ht="14.25">
      <c r="B104"/>
    </row>
    <row r="105" ht="14.25">
      <c r="B105"/>
    </row>
    <row r="106" ht="14.25">
      <c r="B106"/>
    </row>
    <row r="107" ht="14.25">
      <c r="B107"/>
    </row>
    <row r="108" ht="14.25">
      <c r="B108"/>
    </row>
    <row r="109" ht="14.25">
      <c r="B109"/>
    </row>
    <row r="110" ht="14.25">
      <c r="B110"/>
    </row>
    <row r="111" ht="14.25">
      <c r="B111"/>
    </row>
    <row r="112" ht="14.25">
      <c r="B112"/>
    </row>
    <row r="113" ht="14.25">
      <c r="B113"/>
    </row>
    <row r="114" ht="14.25">
      <c r="B114"/>
    </row>
    <row r="115" ht="14.25">
      <c r="B115"/>
    </row>
    <row r="116" ht="14.25">
      <c r="B116"/>
    </row>
    <row r="117" ht="14.25">
      <c r="B117"/>
    </row>
    <row r="118" ht="14.25">
      <c r="B118"/>
    </row>
    <row r="119" ht="14.25">
      <c r="B119"/>
    </row>
    <row r="120" ht="14.25">
      <c r="B120"/>
    </row>
    <row r="121" ht="14.25">
      <c r="B121"/>
    </row>
    <row r="122" ht="14.25">
      <c r="B122"/>
    </row>
    <row r="123" ht="14.25">
      <c r="B123"/>
    </row>
    <row r="124" ht="14.25">
      <c r="B124"/>
    </row>
    <row r="125" ht="14.25">
      <c r="B125"/>
    </row>
    <row r="126" ht="14.25">
      <c r="B126"/>
    </row>
    <row r="127" ht="14.25">
      <c r="B127"/>
    </row>
    <row r="128" ht="14.25">
      <c r="B128"/>
    </row>
    <row r="129" ht="14.25">
      <c r="B129"/>
    </row>
    <row r="130" ht="14.25">
      <c r="B130"/>
    </row>
    <row r="131" ht="14.25">
      <c r="B131"/>
    </row>
    <row r="132" ht="14.25">
      <c r="B132"/>
    </row>
    <row r="133" ht="14.25">
      <c r="B133"/>
    </row>
    <row r="134" ht="14.25">
      <c r="B134"/>
    </row>
    <row r="135" ht="14.25">
      <c r="B135"/>
    </row>
    <row r="136" ht="14.25">
      <c r="B136"/>
    </row>
    <row r="137" ht="14.25">
      <c r="B137"/>
    </row>
    <row r="138" ht="14.25">
      <c r="B138"/>
    </row>
    <row r="139" ht="14.25">
      <c r="B139"/>
    </row>
    <row r="140" ht="14.25">
      <c r="B140"/>
    </row>
    <row r="141" ht="14.25">
      <c r="B141"/>
    </row>
    <row r="142" ht="14.25">
      <c r="B142"/>
    </row>
    <row r="143" ht="14.25">
      <c r="B143"/>
    </row>
    <row r="144" ht="14.25">
      <c r="B144"/>
    </row>
    <row r="145" ht="14.25">
      <c r="B145"/>
    </row>
    <row r="146" ht="14.25">
      <c r="B146"/>
    </row>
    <row r="147" ht="14.25">
      <c r="B147"/>
    </row>
    <row r="148" ht="14.25">
      <c r="B148"/>
    </row>
    <row r="149" ht="14.25">
      <c r="B149"/>
    </row>
    <row r="150" ht="14.25">
      <c r="B150"/>
    </row>
    <row r="151" ht="14.25">
      <c r="B151"/>
    </row>
    <row r="152" ht="14.25">
      <c r="B152"/>
    </row>
    <row r="153" ht="14.25">
      <c r="B153"/>
    </row>
    <row r="154" ht="14.25">
      <c r="B154"/>
    </row>
    <row r="155" ht="14.25">
      <c r="B155"/>
    </row>
    <row r="156" ht="14.25">
      <c r="B156"/>
    </row>
    <row r="157" ht="14.25">
      <c r="B157"/>
    </row>
    <row r="158" ht="14.25">
      <c r="B158"/>
    </row>
    <row r="159" ht="14.25">
      <c r="B159"/>
    </row>
    <row r="160" ht="14.25">
      <c r="B160"/>
    </row>
    <row r="161" ht="14.25">
      <c r="B161"/>
    </row>
    <row r="162" ht="14.25">
      <c r="B162"/>
    </row>
    <row r="163" ht="14.25">
      <c r="B163"/>
    </row>
    <row r="164" ht="14.25">
      <c r="B164"/>
    </row>
    <row r="165" ht="14.25">
      <c r="B165"/>
    </row>
    <row r="166" ht="14.25">
      <c r="B166"/>
    </row>
    <row r="167" ht="14.25">
      <c r="B167"/>
    </row>
    <row r="168" ht="14.25">
      <c r="B168"/>
    </row>
    <row r="169" ht="14.25">
      <c r="B169"/>
    </row>
    <row r="170" ht="14.25">
      <c r="B170"/>
    </row>
    <row r="171" ht="14.25">
      <c r="B171"/>
    </row>
    <row r="172" ht="14.25">
      <c r="B172"/>
    </row>
    <row r="173" ht="14.25">
      <c r="B173"/>
    </row>
    <row r="174" ht="14.25">
      <c r="B174"/>
    </row>
    <row r="175" ht="14.25">
      <c r="B175"/>
    </row>
    <row r="176" ht="14.25">
      <c r="B176"/>
    </row>
    <row r="177" ht="14.25">
      <c r="B177"/>
    </row>
    <row r="178" ht="14.25">
      <c r="B178"/>
    </row>
    <row r="179" ht="14.25">
      <c r="B179"/>
    </row>
    <row r="180" ht="14.25">
      <c r="B180"/>
    </row>
    <row r="181" ht="14.25">
      <c r="B181"/>
    </row>
    <row r="182" ht="14.25">
      <c r="B182"/>
    </row>
    <row r="183" ht="14.25">
      <c r="B183"/>
    </row>
    <row r="184" ht="14.25">
      <c r="B184"/>
    </row>
    <row r="185" ht="14.25">
      <c r="B185"/>
    </row>
    <row r="186" ht="14.25">
      <c r="B186"/>
    </row>
    <row r="187" ht="14.25">
      <c r="B187"/>
    </row>
    <row r="188" ht="14.25">
      <c r="B188"/>
    </row>
    <row r="189" ht="14.25">
      <c r="B189"/>
    </row>
    <row r="190" ht="14.25">
      <c r="B190"/>
    </row>
    <row r="191" ht="14.25">
      <c r="B191"/>
    </row>
    <row r="192" ht="14.25">
      <c r="B192"/>
    </row>
    <row r="193" ht="14.25">
      <c r="B193"/>
    </row>
    <row r="194" ht="14.25">
      <c r="B194"/>
    </row>
    <row r="195" ht="14.25">
      <c r="B195"/>
    </row>
    <row r="196" ht="14.25">
      <c r="B196"/>
    </row>
    <row r="197" ht="14.25">
      <c r="B197"/>
    </row>
    <row r="198" ht="14.25">
      <c r="B198"/>
    </row>
    <row r="199" ht="14.25">
      <c r="B199"/>
    </row>
    <row r="200" ht="14.25">
      <c r="B200"/>
    </row>
    <row r="201" ht="14.25">
      <c r="B201"/>
    </row>
    <row r="202" ht="14.25">
      <c r="B202"/>
    </row>
    <row r="203" ht="14.25">
      <c r="B203"/>
    </row>
    <row r="204" ht="14.25">
      <c r="B204"/>
    </row>
    <row r="205" ht="14.25">
      <c r="B205"/>
    </row>
    <row r="206" ht="14.25">
      <c r="B206"/>
    </row>
    <row r="207" ht="14.25">
      <c r="B207"/>
    </row>
    <row r="208" ht="14.25">
      <c r="B208"/>
    </row>
    <row r="209" ht="14.25">
      <c r="B209"/>
    </row>
    <row r="210" ht="14.25">
      <c r="B210"/>
    </row>
    <row r="211" ht="14.25">
      <c r="B211"/>
    </row>
    <row r="212" ht="14.25">
      <c r="B212"/>
    </row>
    <row r="213" ht="14.25">
      <c r="B213"/>
    </row>
    <row r="214" ht="14.25">
      <c r="B214"/>
    </row>
    <row r="215" ht="14.25">
      <c r="B215"/>
    </row>
    <row r="216" ht="14.25">
      <c r="B216"/>
    </row>
    <row r="217" ht="14.25">
      <c r="B217"/>
    </row>
    <row r="218" ht="14.25">
      <c r="B218"/>
    </row>
    <row r="219" ht="14.25">
      <c r="B219"/>
    </row>
    <row r="220" ht="14.25">
      <c r="B220"/>
    </row>
    <row r="221" ht="14.25">
      <c r="B221"/>
    </row>
    <row r="222" ht="14.25">
      <c r="B222"/>
    </row>
    <row r="223" ht="14.25">
      <c r="B223"/>
    </row>
    <row r="224" ht="14.25">
      <c r="B224"/>
    </row>
    <row r="225" ht="14.25">
      <c r="B225"/>
    </row>
    <row r="226" ht="14.25">
      <c r="B226"/>
    </row>
    <row r="227" ht="14.25">
      <c r="B227"/>
    </row>
    <row r="228" ht="14.25">
      <c r="B228"/>
    </row>
    <row r="229" ht="14.25">
      <c r="B229"/>
    </row>
    <row r="230" ht="14.25">
      <c r="B230"/>
    </row>
    <row r="231" ht="14.25">
      <c r="B231"/>
    </row>
    <row r="232" ht="14.25">
      <c r="B232"/>
    </row>
    <row r="233" ht="14.25">
      <c r="B233"/>
    </row>
    <row r="234" ht="14.25">
      <c r="B234"/>
    </row>
    <row r="235" ht="14.25">
      <c r="B235"/>
    </row>
    <row r="236" ht="14.25">
      <c r="B236"/>
    </row>
    <row r="237" ht="14.25">
      <c r="B237"/>
    </row>
    <row r="238" ht="14.25">
      <c r="B238"/>
    </row>
    <row r="239" ht="14.25">
      <c r="B239"/>
    </row>
    <row r="240" ht="14.25">
      <c r="B240"/>
    </row>
    <row r="241" ht="14.25">
      <c r="B241"/>
    </row>
    <row r="242" ht="14.25">
      <c r="B242"/>
    </row>
    <row r="243" ht="14.25">
      <c r="B243"/>
    </row>
    <row r="244" ht="14.25">
      <c r="B244"/>
    </row>
    <row r="245" ht="14.25">
      <c r="B245"/>
    </row>
    <row r="246" ht="14.25">
      <c r="B246"/>
    </row>
    <row r="247" ht="14.25">
      <c r="B247"/>
    </row>
    <row r="248" ht="14.25">
      <c r="B248"/>
    </row>
    <row r="249" ht="14.25">
      <c r="B249"/>
    </row>
    <row r="250" ht="14.25">
      <c r="B250"/>
    </row>
    <row r="251" ht="14.25">
      <c r="B251"/>
    </row>
    <row r="252" ht="14.25">
      <c r="B252"/>
    </row>
    <row r="253" ht="14.25">
      <c r="B253"/>
    </row>
    <row r="254" ht="14.25">
      <c r="B254"/>
    </row>
    <row r="255" ht="14.25">
      <c r="B255"/>
    </row>
    <row r="256" ht="14.25">
      <c r="B256"/>
    </row>
    <row r="257" ht="14.25">
      <c r="B257"/>
    </row>
    <row r="258" ht="14.25">
      <c r="B258"/>
    </row>
    <row r="259" ht="14.25">
      <c r="B259"/>
    </row>
    <row r="260" ht="14.25">
      <c r="B260"/>
    </row>
    <row r="261" ht="14.25">
      <c r="B261"/>
    </row>
    <row r="262" ht="14.25">
      <c r="B262"/>
    </row>
    <row r="263" ht="14.25">
      <c r="B263"/>
    </row>
    <row r="264" ht="14.25">
      <c r="B264"/>
    </row>
    <row r="265" ht="14.25">
      <c r="B265"/>
    </row>
    <row r="266" ht="14.25">
      <c r="B266"/>
    </row>
    <row r="267" ht="14.25">
      <c r="B267"/>
    </row>
    <row r="268" ht="14.25">
      <c r="B268"/>
    </row>
    <row r="269" ht="14.25">
      <c r="B269"/>
    </row>
    <row r="270" ht="14.25">
      <c r="B270"/>
    </row>
    <row r="271" ht="14.25">
      <c r="B271"/>
    </row>
    <row r="272" ht="14.25">
      <c r="B272"/>
    </row>
    <row r="273" ht="14.25">
      <c r="B273"/>
    </row>
    <row r="274" ht="14.25">
      <c r="B274"/>
    </row>
    <row r="275" ht="14.25">
      <c r="B275"/>
    </row>
    <row r="276" ht="14.25">
      <c r="B276"/>
    </row>
    <row r="277" ht="14.25">
      <c r="B277"/>
    </row>
    <row r="278" ht="14.25">
      <c r="B278"/>
    </row>
    <row r="279" ht="14.25">
      <c r="B279"/>
    </row>
    <row r="280" ht="14.25">
      <c r="B280"/>
    </row>
    <row r="281" ht="14.25">
      <c r="B281"/>
    </row>
    <row r="282" ht="14.25">
      <c r="B282"/>
    </row>
    <row r="283" ht="14.25">
      <c r="B283"/>
    </row>
    <row r="284" ht="14.25">
      <c r="B284"/>
    </row>
    <row r="285" ht="14.25">
      <c r="B285"/>
    </row>
    <row r="286" ht="14.25">
      <c r="B286"/>
    </row>
    <row r="287" ht="14.25">
      <c r="B287"/>
    </row>
    <row r="288" ht="14.25">
      <c r="B288"/>
    </row>
    <row r="289" ht="14.25">
      <c r="B289"/>
    </row>
    <row r="290" ht="14.25">
      <c r="B290"/>
    </row>
    <row r="291" ht="14.25">
      <c r="B291"/>
    </row>
    <row r="292" ht="14.25">
      <c r="B292"/>
    </row>
    <row r="293" ht="14.25">
      <c r="B293"/>
    </row>
    <row r="294" ht="14.25">
      <c r="B294"/>
    </row>
    <row r="295" ht="14.25">
      <c r="B295"/>
    </row>
    <row r="296" ht="14.25">
      <c r="B296"/>
    </row>
    <row r="297" ht="14.25">
      <c r="B297"/>
    </row>
    <row r="298" ht="14.25">
      <c r="B298"/>
    </row>
    <row r="299" ht="14.25">
      <c r="B299"/>
    </row>
    <row r="300" ht="14.25">
      <c r="B300"/>
    </row>
    <row r="301" ht="14.25">
      <c r="B301"/>
    </row>
    <row r="302" ht="14.25">
      <c r="B302"/>
    </row>
    <row r="303" ht="14.25">
      <c r="B303"/>
    </row>
    <row r="304" ht="14.25">
      <c r="B304"/>
    </row>
    <row r="305" ht="14.25">
      <c r="B305"/>
    </row>
    <row r="306" ht="14.25">
      <c r="B306"/>
    </row>
    <row r="307" ht="14.25">
      <c r="B307"/>
    </row>
    <row r="308" ht="14.25">
      <c r="B308"/>
    </row>
    <row r="309" ht="14.25">
      <c r="B309"/>
    </row>
    <row r="310" ht="14.25">
      <c r="B310"/>
    </row>
    <row r="311" ht="14.25">
      <c r="B311"/>
    </row>
    <row r="312" ht="14.25">
      <c r="B312"/>
    </row>
    <row r="313" ht="14.25">
      <c r="B313"/>
    </row>
    <row r="314" ht="14.25">
      <c r="B314"/>
    </row>
    <row r="315" ht="14.25">
      <c r="B315"/>
    </row>
    <row r="316" ht="14.25">
      <c r="B316"/>
    </row>
    <row r="317" ht="14.25">
      <c r="B317"/>
    </row>
    <row r="318" ht="14.25">
      <c r="B318"/>
    </row>
    <row r="319" ht="14.25">
      <c r="B319"/>
    </row>
    <row r="320" ht="14.25">
      <c r="B320"/>
    </row>
    <row r="321" ht="14.25">
      <c r="B321"/>
    </row>
    <row r="322" ht="14.25">
      <c r="B322"/>
    </row>
    <row r="323" ht="14.25">
      <c r="B323"/>
    </row>
    <row r="324" ht="14.25">
      <c r="B324"/>
    </row>
    <row r="325" ht="14.25">
      <c r="B325"/>
    </row>
    <row r="326" ht="14.25">
      <c r="B326"/>
    </row>
    <row r="327" spans="1:2" ht="18">
      <c r="A327" s="1"/>
      <c r="B327" s="2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66FFFF"/>
  </sheetPr>
  <dimension ref="A1:D11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4.8515625" style="0" customWidth="1"/>
    <col min="2" max="2" width="37.57421875" style="0" customWidth="1"/>
    <col min="3" max="3" width="72.140625" style="0" customWidth="1"/>
    <col min="4" max="4" width="16.7109375" style="0" customWidth="1"/>
  </cols>
  <sheetData>
    <row r="1" spans="1:4" ht="17.25">
      <c r="A1" s="229" t="s">
        <v>188</v>
      </c>
      <c r="B1" s="229"/>
      <c r="C1" s="229"/>
      <c r="D1" s="229"/>
    </row>
    <row r="2" spans="1:4" ht="37.5" customHeight="1">
      <c r="A2" s="26" t="s">
        <v>62</v>
      </c>
      <c r="B2" s="26" t="s">
        <v>189</v>
      </c>
      <c r="C2" s="26" t="s">
        <v>190</v>
      </c>
      <c r="D2" s="26" t="s">
        <v>191</v>
      </c>
    </row>
    <row r="3" spans="1:4" ht="24.75" customHeight="1">
      <c r="A3" s="75">
        <v>1</v>
      </c>
      <c r="B3" s="30" t="s">
        <v>193</v>
      </c>
      <c r="C3" s="87"/>
      <c r="D3" s="21">
        <v>0</v>
      </c>
    </row>
    <row r="4" spans="1:4" ht="24.75" customHeight="1">
      <c r="A4" s="75">
        <v>2</v>
      </c>
      <c r="B4" s="30" t="s">
        <v>194</v>
      </c>
      <c r="C4" s="87"/>
      <c r="D4" s="21">
        <v>0</v>
      </c>
    </row>
    <row r="5" spans="1:4" s="274" customFormat="1" ht="24.75" customHeight="1">
      <c r="A5" s="276">
        <v>3</v>
      </c>
      <c r="B5" s="275" t="s">
        <v>195</v>
      </c>
      <c r="C5" s="286" t="s">
        <v>983</v>
      </c>
      <c r="D5" s="277">
        <v>250</v>
      </c>
    </row>
    <row r="6" spans="1:4" s="274" customFormat="1" ht="24.75" customHeight="1">
      <c r="A6" s="276"/>
      <c r="B6" s="275"/>
      <c r="C6" s="286" t="s">
        <v>984</v>
      </c>
      <c r="D6" s="277">
        <v>100</v>
      </c>
    </row>
    <row r="7" spans="1:4" s="274" customFormat="1" ht="24.75" customHeight="1">
      <c r="A7" s="276"/>
      <c r="B7" s="275"/>
      <c r="C7" s="286" t="s">
        <v>985</v>
      </c>
      <c r="D7" s="277">
        <v>100</v>
      </c>
    </row>
    <row r="8" spans="1:4" s="274" customFormat="1" ht="24.75" customHeight="1">
      <c r="A8" s="276"/>
      <c r="B8" s="275"/>
      <c r="C8" s="286" t="s">
        <v>986</v>
      </c>
      <c r="D8" s="277">
        <v>40</v>
      </c>
    </row>
    <row r="9" spans="1:4" ht="24.75" customHeight="1">
      <c r="A9" s="75"/>
      <c r="B9" s="30"/>
      <c r="C9" s="286" t="s">
        <v>987</v>
      </c>
      <c r="D9" s="277">
        <v>300</v>
      </c>
    </row>
    <row r="10" spans="1:4" ht="24.75" customHeight="1">
      <c r="A10" s="75">
        <v>4</v>
      </c>
      <c r="B10" s="80" t="s">
        <v>178</v>
      </c>
      <c r="C10" s="87"/>
      <c r="D10" s="21"/>
    </row>
    <row r="11" spans="1:4" ht="18">
      <c r="A11" s="1"/>
      <c r="B11" s="1"/>
      <c r="C11" s="1"/>
      <c r="D1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5"/>
  <cols>
    <col min="1" max="1" width="4.8515625" style="0" customWidth="1"/>
    <col min="2" max="2" width="27.140625" style="0" customWidth="1"/>
    <col min="3" max="3" width="16.8515625" style="0" customWidth="1"/>
    <col min="4" max="4" width="16.57421875" style="0" customWidth="1"/>
    <col min="5" max="5" width="57.00390625" style="0" customWidth="1"/>
  </cols>
  <sheetData>
    <row r="1" spans="1:5" ht="17.25">
      <c r="A1" s="508" t="s">
        <v>157</v>
      </c>
      <c r="B1" s="508"/>
      <c r="C1" s="508"/>
      <c r="D1" s="508"/>
      <c r="E1" s="508"/>
    </row>
    <row r="2" spans="1:5" ht="39" customHeight="1">
      <c r="A2" s="113" t="s">
        <v>62</v>
      </c>
      <c r="B2" s="113" t="s">
        <v>158</v>
      </c>
      <c r="C2" s="113" t="s">
        <v>159</v>
      </c>
      <c r="D2" s="113" t="s">
        <v>160</v>
      </c>
      <c r="E2" s="113" t="s">
        <v>161</v>
      </c>
    </row>
    <row r="3" spans="1:5" ht="18">
      <c r="A3" s="79">
        <v>1</v>
      </c>
      <c r="B3" s="79" t="s">
        <v>162</v>
      </c>
      <c r="C3" s="115">
        <v>0</v>
      </c>
      <c r="D3" s="115">
        <v>0</v>
      </c>
      <c r="E3" s="80">
        <v>0</v>
      </c>
    </row>
    <row r="4" spans="1:5" ht="18">
      <c r="A4" s="30">
        <v>2</v>
      </c>
      <c r="B4" s="79" t="s">
        <v>163</v>
      </c>
      <c r="C4" s="278">
        <v>0</v>
      </c>
      <c r="D4" s="278">
        <v>0</v>
      </c>
      <c r="E4" s="285">
        <v>0</v>
      </c>
    </row>
    <row r="5" spans="1:5" ht="18">
      <c r="A5" s="79">
        <v>3</v>
      </c>
      <c r="B5" s="79" t="s">
        <v>164</v>
      </c>
      <c r="C5" s="278">
        <v>0</v>
      </c>
      <c r="D5" s="278">
        <v>0</v>
      </c>
      <c r="E5" s="285">
        <v>0</v>
      </c>
    </row>
    <row r="6" spans="1:5" ht="18">
      <c r="A6" s="79">
        <v>4</v>
      </c>
      <c r="B6" s="79" t="s">
        <v>165</v>
      </c>
      <c r="C6" s="278">
        <v>0</v>
      </c>
      <c r="D6" s="278">
        <v>0</v>
      </c>
      <c r="E6" s="285">
        <v>0</v>
      </c>
    </row>
    <row r="7" spans="1:5" ht="18">
      <c r="A7" s="30">
        <v>5</v>
      </c>
      <c r="B7" s="79" t="s">
        <v>166</v>
      </c>
      <c r="C7" s="278">
        <v>0</v>
      </c>
      <c r="D7" s="278">
        <v>0</v>
      </c>
      <c r="E7" s="285">
        <v>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Normal="80" zoomScaleSheetLayoutView="100" zoomScalePageLayoutView="0" workbookViewId="0" topLeftCell="A1">
      <selection activeCell="B12" sqref="B12:L12"/>
    </sheetView>
  </sheetViews>
  <sheetFormatPr defaultColWidth="9.140625" defaultRowHeight="15"/>
  <cols>
    <col min="1" max="1" width="11.421875" style="40" customWidth="1"/>
    <col min="2" max="2" width="12.57421875" style="40" customWidth="1"/>
    <col min="3" max="3" width="21.28125" style="40" customWidth="1"/>
    <col min="4" max="4" width="13.140625" style="40" customWidth="1"/>
    <col min="5" max="5" width="24.00390625" style="40" customWidth="1"/>
    <col min="6" max="6" width="21.57421875" style="40" customWidth="1"/>
    <col min="7" max="7" width="11.28125" style="40" customWidth="1"/>
    <col min="8" max="8" width="12.57421875" style="40" customWidth="1"/>
    <col min="9" max="9" width="11.57421875" style="40" customWidth="1"/>
    <col min="10" max="10" width="11.28125" style="40" bestFit="1" customWidth="1"/>
    <col min="11" max="11" width="23.8515625" style="40" customWidth="1"/>
    <col min="12" max="12" width="22.140625" style="40" customWidth="1"/>
    <col min="13" max="13" width="18.421875" style="40" customWidth="1"/>
    <col min="14" max="33" width="9.140625" style="40" customWidth="1"/>
    <col min="34" max="34" width="12.28125" style="40" bestFit="1" customWidth="1"/>
    <col min="35" max="16384" width="9.140625" style="40" customWidth="1"/>
  </cols>
  <sheetData>
    <row r="1" spans="1:12" ht="18.75" customHeight="1">
      <c r="A1" s="461" t="s">
        <v>132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</row>
    <row r="2" spans="1:12" ht="19.5" customHeight="1">
      <c r="A2" s="513" t="s">
        <v>43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</row>
    <row r="3" spans="1:12" ht="17.25">
      <c r="A3" s="491" t="s">
        <v>19</v>
      </c>
      <c r="B3" s="504" t="s">
        <v>13</v>
      </c>
      <c r="C3" s="504"/>
      <c r="D3" s="504"/>
      <c r="E3" s="504"/>
      <c r="F3" s="504"/>
      <c r="G3" s="504"/>
      <c r="H3" s="504"/>
      <c r="I3" s="504"/>
      <c r="J3" s="504"/>
      <c r="K3" s="504"/>
      <c r="L3" s="504"/>
    </row>
    <row r="4" spans="1:12" ht="19.5" customHeight="1">
      <c r="A4" s="491"/>
      <c r="B4" s="491" t="s">
        <v>14</v>
      </c>
      <c r="C4" s="491" t="s">
        <v>20</v>
      </c>
      <c r="D4" s="491" t="s">
        <v>133</v>
      </c>
      <c r="E4" s="491"/>
      <c r="F4" s="491" t="s">
        <v>15</v>
      </c>
      <c r="G4" s="485" t="s">
        <v>271</v>
      </c>
      <c r="H4" s="491" t="s">
        <v>81</v>
      </c>
      <c r="I4" s="491" t="s">
        <v>85</v>
      </c>
      <c r="J4" s="491" t="s">
        <v>16</v>
      </c>
      <c r="K4" s="491" t="s">
        <v>46</v>
      </c>
      <c r="L4" s="491" t="s">
        <v>17</v>
      </c>
    </row>
    <row r="5" spans="1:12" ht="37.5" customHeight="1">
      <c r="A5" s="491"/>
      <c r="B5" s="491"/>
      <c r="C5" s="491"/>
      <c r="D5" s="26" t="s">
        <v>135</v>
      </c>
      <c r="E5" s="26" t="s">
        <v>134</v>
      </c>
      <c r="F5" s="491"/>
      <c r="G5" s="487"/>
      <c r="H5" s="491"/>
      <c r="I5" s="491"/>
      <c r="J5" s="491"/>
      <c r="K5" s="491"/>
      <c r="L5" s="491"/>
    </row>
    <row r="6" spans="1:13" s="90" customFormat="1" ht="36" customHeight="1">
      <c r="A6" s="117">
        <f>SUM(B6:L6)-A10</f>
        <v>86</v>
      </c>
      <c r="B6" s="130">
        <v>1</v>
      </c>
      <c r="C6" s="130">
        <v>2</v>
      </c>
      <c r="D6" s="130">
        <v>3</v>
      </c>
      <c r="E6" s="130">
        <v>2</v>
      </c>
      <c r="F6" s="130">
        <v>6</v>
      </c>
      <c r="G6" s="130">
        <v>3</v>
      </c>
      <c r="H6" s="130">
        <v>11</v>
      </c>
      <c r="I6" s="130"/>
      <c r="J6" s="130">
        <v>29</v>
      </c>
      <c r="K6" s="130">
        <v>25</v>
      </c>
      <c r="L6" s="130">
        <v>21</v>
      </c>
      <c r="M6" s="107"/>
    </row>
    <row r="7" spans="1:13" ht="18.75" customHeight="1">
      <c r="A7" s="509" t="str">
        <f>IF(A6=B6+C6+D6+E6+F6+G6+H6+I6+J6+K6+L6-A10,"ПРАВИЛЬНО"," НЕПРАВИЛЬНО")</f>
        <v>ПРАВИЛЬНО</v>
      </c>
      <c r="B7" s="510"/>
      <c r="C7" s="511" t="s">
        <v>18</v>
      </c>
      <c r="D7" s="511"/>
      <c r="E7" s="511"/>
      <c r="F7" s="511"/>
      <c r="G7" s="511"/>
      <c r="H7" s="511"/>
      <c r="I7" s="511"/>
      <c r="J7" s="511"/>
      <c r="K7" s="511"/>
      <c r="L7" s="512"/>
      <c r="M7" s="108"/>
    </row>
    <row r="8" spans="1:13" ht="36" customHeight="1">
      <c r="A8" s="131">
        <f>SUM(B8:L8)</f>
        <v>100</v>
      </c>
      <c r="B8" s="131">
        <f>100/A6*(B6-B10)</f>
        <v>1.1627906976744187</v>
      </c>
      <c r="C8" s="131">
        <f>100/A6*(C6-C10)</f>
        <v>2.3255813953488373</v>
      </c>
      <c r="D8" s="131">
        <f>100/A6*(D6-D10)</f>
        <v>3.488372093023256</v>
      </c>
      <c r="E8" s="131">
        <f>100/A6*(E6-E10)</f>
        <v>2.3255813953488373</v>
      </c>
      <c r="F8" s="131">
        <f>100/A6*(F6-F10)</f>
        <v>6.976744186046512</v>
      </c>
      <c r="G8" s="131">
        <f>100/A6*(G6-G10)</f>
        <v>3.488372093023256</v>
      </c>
      <c r="H8" s="131">
        <f>100/A6*(H6-H10)</f>
        <v>11.627906976744187</v>
      </c>
      <c r="I8" s="131">
        <f>100/A6*(I6-I10)</f>
        <v>0</v>
      </c>
      <c r="J8" s="131">
        <f>100/A6*(J6-J10)</f>
        <v>27.906976744186046</v>
      </c>
      <c r="K8" s="131">
        <f>100/A6*(K6-K10)</f>
        <v>26.74418604651163</v>
      </c>
      <c r="L8" s="131">
        <f>100/A6*(L6-L10)</f>
        <v>13.953488372093023</v>
      </c>
      <c r="M8" s="109"/>
    </row>
    <row r="9" spans="1:13" ht="19.5" customHeight="1">
      <c r="A9" s="504" t="s">
        <v>219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108"/>
    </row>
    <row r="10" spans="1:12" s="71" customFormat="1" ht="36" customHeight="1">
      <c r="A10" s="103">
        <f>SUM(B10:L10)</f>
        <v>17</v>
      </c>
      <c r="B10" s="21"/>
      <c r="C10" s="21"/>
      <c r="D10" s="21"/>
      <c r="E10" s="21"/>
      <c r="F10" s="21"/>
      <c r="G10" s="21"/>
      <c r="H10" s="21">
        <v>1</v>
      </c>
      <c r="I10" s="21"/>
      <c r="J10" s="21">
        <v>5</v>
      </c>
      <c r="K10" s="21">
        <v>2</v>
      </c>
      <c r="L10" s="21">
        <v>9</v>
      </c>
    </row>
    <row r="11" spans="1:12" ht="19.5" customHeight="1">
      <c r="A11" s="503" t="s">
        <v>213</v>
      </c>
      <c r="B11" s="503"/>
      <c r="C11" s="503"/>
      <c r="D11" s="503"/>
      <c r="E11" s="503"/>
      <c r="F11" s="503"/>
      <c r="G11" s="503"/>
      <c r="H11" s="503"/>
      <c r="I11" s="503"/>
      <c r="J11" s="503"/>
      <c r="K11" s="503"/>
      <c r="L11" s="503"/>
    </row>
    <row r="12" spans="1:12" s="91" customFormat="1" ht="36" customHeight="1">
      <c r="A12" s="37">
        <f>SUM(B12:L12)</f>
        <v>16</v>
      </c>
      <c r="B12" s="110"/>
      <c r="C12" s="110"/>
      <c r="D12" s="110"/>
      <c r="E12" s="110"/>
      <c r="F12" s="110"/>
      <c r="G12" s="110"/>
      <c r="H12" s="224">
        <v>2</v>
      </c>
      <c r="I12" s="224"/>
      <c r="J12" s="224">
        <v>8</v>
      </c>
      <c r="K12" s="224">
        <v>4</v>
      </c>
      <c r="L12" s="224">
        <v>2</v>
      </c>
    </row>
    <row r="13" s="91" customFormat="1" ht="18"/>
    <row r="14" s="91" customFormat="1" ht="18"/>
    <row r="15" s="91" customFormat="1" ht="18"/>
    <row r="16" s="91" customFormat="1" ht="18"/>
    <row r="17" s="91" customFormat="1" ht="18"/>
    <row r="18" s="91" customFormat="1" ht="18"/>
    <row r="19" s="91" customFormat="1" ht="18"/>
    <row r="20" s="91" customFormat="1" ht="18"/>
    <row r="21" s="91" customFormat="1" ht="18"/>
    <row r="22" s="91" customFormat="1" ht="18"/>
    <row r="23" s="91" customFormat="1" ht="18"/>
    <row r="24" s="91" customFormat="1" ht="18"/>
    <row r="25" s="91" customFormat="1" ht="18"/>
    <row r="26" s="91" customFormat="1" ht="18"/>
    <row r="27" s="91" customFormat="1" ht="18"/>
    <row r="28" s="91" customFormat="1" ht="18"/>
    <row r="29" s="91" customFormat="1" ht="18"/>
    <row r="30" s="91" customFormat="1" ht="18"/>
    <row r="31" s="91" customFormat="1" ht="18"/>
    <row r="32" s="91" customFormat="1" ht="18"/>
    <row r="33" s="91" customFormat="1" ht="18"/>
    <row r="34" s="91" customFormat="1" ht="18"/>
    <row r="35" s="91" customFormat="1" ht="18"/>
    <row r="36" s="91" customFormat="1" ht="18"/>
    <row r="37" s="91" customFormat="1" ht="18"/>
    <row r="38" s="91" customFormat="1" ht="18"/>
    <row r="39" s="91" customFormat="1" ht="18"/>
    <row r="40" s="91" customFormat="1" ht="18"/>
    <row r="41" s="91" customFormat="1" ht="18"/>
    <row r="42" s="91" customFormat="1" ht="18"/>
    <row r="43" s="91" customFormat="1" ht="18"/>
    <row r="44" s="91" customFormat="1" ht="18"/>
    <row r="45" s="91" customFormat="1" ht="18"/>
    <row r="46" s="91" customFormat="1" ht="18"/>
    <row r="47" s="91" customFormat="1" ht="18"/>
    <row r="48" s="91" customFormat="1" ht="18"/>
    <row r="49" s="91" customFormat="1" ht="18"/>
    <row r="50" s="91" customFormat="1" ht="18"/>
    <row r="51" s="91" customFormat="1" ht="18"/>
    <row r="52" s="91" customFormat="1" ht="18"/>
    <row r="53" s="91" customFormat="1" ht="18"/>
    <row r="54" s="92" customFormat="1" ht="13.5"/>
    <row r="55" s="92" customFormat="1" ht="13.5"/>
    <row r="56" s="92" customFormat="1" ht="13.5"/>
    <row r="57" s="92" customFormat="1" ht="13.5"/>
    <row r="58" s="92" customFormat="1" ht="13.5"/>
    <row r="59" s="92" customFormat="1" ht="13.5"/>
  </sheetData>
  <sheetProtection password="DF93" sheet="1" objects="1" scenarios="1"/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J4:J5"/>
    <mergeCell ref="K4:K5"/>
    <mergeCell ref="L4:L5"/>
    <mergeCell ref="H4:H5"/>
    <mergeCell ref="I4:I5"/>
    <mergeCell ref="A7:B7"/>
    <mergeCell ref="C7:L7"/>
    <mergeCell ref="A11:L11"/>
    <mergeCell ref="A9:L9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  <ignoredErrors>
    <ignoredError sqref="H8:L8 A8:E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0">
      <selection activeCell="F22" sqref="F22"/>
    </sheetView>
  </sheetViews>
  <sheetFormatPr defaultColWidth="9.140625" defaultRowHeight="15"/>
  <cols>
    <col min="1" max="1" width="7.00390625" style="0" customWidth="1"/>
    <col min="2" max="2" width="54.8515625" style="0" customWidth="1"/>
    <col min="3" max="3" width="0.13671875" style="0" customWidth="1"/>
    <col min="4" max="5" width="9.140625" style="0" hidden="1" customWidth="1"/>
    <col min="6" max="6" width="107.8515625" style="0" customWidth="1"/>
  </cols>
  <sheetData>
    <row r="1" spans="1:4" ht="21" customHeight="1">
      <c r="A1" s="2" t="s">
        <v>231</v>
      </c>
      <c r="B1" s="1"/>
      <c r="C1" s="1"/>
      <c r="D1" s="1"/>
    </row>
    <row r="2" ht="17.25">
      <c r="A2" s="2" t="s">
        <v>269</v>
      </c>
    </row>
    <row r="3" spans="1:6" ht="37.5" customHeight="1">
      <c r="A3" s="154">
        <v>1</v>
      </c>
      <c r="B3" s="225" t="s">
        <v>280</v>
      </c>
      <c r="C3" s="145"/>
      <c r="D3" s="145"/>
      <c r="E3" s="146"/>
      <c r="F3" s="152" t="s">
        <v>1210</v>
      </c>
    </row>
    <row r="4" spans="1:6" ht="37.5" customHeight="1">
      <c r="A4" s="155">
        <v>2</v>
      </c>
      <c r="B4" s="151" t="s">
        <v>232</v>
      </c>
      <c r="C4" s="147"/>
      <c r="D4" s="147"/>
      <c r="E4" s="148"/>
      <c r="F4" s="153" t="s">
        <v>277</v>
      </c>
    </row>
    <row r="5" spans="1:6" ht="72">
      <c r="A5" s="154">
        <v>4</v>
      </c>
      <c r="B5" s="152" t="s">
        <v>278</v>
      </c>
      <c r="C5" s="145"/>
      <c r="D5" s="149"/>
      <c r="E5" s="146"/>
      <c r="F5" s="152" t="s">
        <v>1211</v>
      </c>
    </row>
    <row r="6" spans="1:6" ht="22.5" customHeight="1">
      <c r="A6" s="154">
        <v>5</v>
      </c>
      <c r="B6" s="150" t="s">
        <v>281</v>
      </c>
      <c r="C6" s="145"/>
      <c r="D6" s="145"/>
      <c r="E6" s="146"/>
      <c r="F6" s="152" t="s">
        <v>1212</v>
      </c>
    </row>
    <row r="7" spans="1:6" ht="96" customHeight="1">
      <c r="A7" s="154">
        <v>6</v>
      </c>
      <c r="B7" s="152" t="s">
        <v>279</v>
      </c>
      <c r="C7" s="145"/>
      <c r="D7" s="145"/>
      <c r="E7" s="146"/>
      <c r="F7" s="152" t="s">
        <v>1213</v>
      </c>
    </row>
    <row r="8" spans="1:6" ht="111.75" customHeight="1">
      <c r="A8" s="154">
        <v>7</v>
      </c>
      <c r="B8" s="152" t="s">
        <v>273</v>
      </c>
      <c r="C8" s="145"/>
      <c r="D8" s="145"/>
      <c r="E8" s="146"/>
      <c r="F8" s="152" t="s">
        <v>1214</v>
      </c>
    </row>
    <row r="9" spans="1:6" ht="113.25" customHeight="1">
      <c r="A9" s="154">
        <v>8</v>
      </c>
      <c r="B9" s="152" t="s">
        <v>274</v>
      </c>
      <c r="C9" s="145"/>
      <c r="D9" s="145"/>
      <c r="E9" s="146"/>
      <c r="F9" s="152" t="s">
        <v>1215</v>
      </c>
    </row>
    <row r="10" spans="1:6" ht="94.5" customHeight="1">
      <c r="A10" s="154">
        <v>9</v>
      </c>
      <c r="B10" s="152" t="s">
        <v>272</v>
      </c>
      <c r="C10" s="145"/>
      <c r="D10" s="145"/>
      <c r="E10" s="146"/>
      <c r="F10" s="152" t="s">
        <v>1216</v>
      </c>
    </row>
    <row r="11" spans="1:6" ht="96" customHeight="1">
      <c r="A11" s="154">
        <v>10</v>
      </c>
      <c r="B11" s="152" t="s">
        <v>276</v>
      </c>
      <c r="C11" s="145"/>
      <c r="D11" s="145"/>
      <c r="E11" s="146"/>
      <c r="F11" s="152" t="s">
        <v>1217</v>
      </c>
    </row>
    <row r="12" spans="1:6" ht="78" customHeight="1">
      <c r="A12" s="154">
        <v>11</v>
      </c>
      <c r="B12" s="152" t="s">
        <v>275</v>
      </c>
      <c r="C12" s="145"/>
      <c r="D12" s="145"/>
      <c r="E12" s="146"/>
      <c r="F12" s="152" t="s">
        <v>1218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SheetLayoutView="100" zoomScalePageLayoutView="0" workbookViewId="0" topLeftCell="A28">
      <selection activeCell="B37" sqref="B37:B38"/>
    </sheetView>
  </sheetViews>
  <sheetFormatPr defaultColWidth="9.140625" defaultRowHeight="15"/>
  <cols>
    <col min="1" max="1" width="60.7109375" style="0" customWidth="1"/>
    <col min="2" max="2" width="17.140625" style="0" customWidth="1"/>
    <col min="3" max="3" width="32.8515625" style="0" customWidth="1"/>
    <col min="5" max="5" width="28.140625" style="0" customWidth="1"/>
  </cols>
  <sheetData>
    <row r="1" spans="1:3" ht="17.25">
      <c r="A1" s="480" t="s">
        <v>44</v>
      </c>
      <c r="B1" s="480"/>
      <c r="C1" s="480"/>
    </row>
    <row r="2" spans="1:3" ht="18.75" customHeight="1">
      <c r="A2" s="132" t="s">
        <v>1</v>
      </c>
      <c r="B2" s="132" t="s">
        <v>2</v>
      </c>
      <c r="C2" s="132" t="s">
        <v>47</v>
      </c>
    </row>
    <row r="3" spans="1:4" ht="18.75" customHeight="1">
      <c r="A3" s="27" t="s">
        <v>205</v>
      </c>
      <c r="B3" s="127">
        <f>SUM(B6:B14)</f>
        <v>49</v>
      </c>
      <c r="C3" s="112">
        <f>SUM(B6:B14)</f>
        <v>49</v>
      </c>
      <c r="D3" s="135">
        <f>SUM(B6:B14)-B4</f>
        <v>43</v>
      </c>
    </row>
    <row r="4" spans="1:4" ht="55.5" customHeight="1">
      <c r="A4" s="120" t="s">
        <v>221</v>
      </c>
      <c r="B4" s="65">
        <v>6</v>
      </c>
      <c r="C4" s="111"/>
      <c r="D4" s="135"/>
    </row>
    <row r="5" spans="1:3" ht="17.25">
      <c r="A5" s="133" t="s">
        <v>0</v>
      </c>
      <c r="B5" s="101"/>
      <c r="C5" s="102"/>
    </row>
    <row r="6" spans="1:3" ht="18">
      <c r="A6" s="29" t="s">
        <v>210</v>
      </c>
      <c r="B6" s="21">
        <v>29</v>
      </c>
      <c r="C6" s="31">
        <f>100/B3*B6</f>
        <v>59.183673469387756</v>
      </c>
    </row>
    <row r="7" spans="1:3" ht="18.75" customHeight="1">
      <c r="A7" s="29" t="s">
        <v>21</v>
      </c>
      <c r="B7" s="21">
        <v>2</v>
      </c>
      <c r="C7" s="31">
        <f>100/B3*B7</f>
        <v>4.081632653061225</v>
      </c>
    </row>
    <row r="8" spans="1:3" ht="18.75" customHeight="1">
      <c r="A8" s="29" t="s">
        <v>209</v>
      </c>
      <c r="B8" s="21"/>
      <c r="C8" s="31">
        <f>100/B3*B8</f>
        <v>0</v>
      </c>
    </row>
    <row r="9" spans="1:3" ht="18.75" customHeight="1">
      <c r="A9" s="29" t="s">
        <v>22</v>
      </c>
      <c r="B9" s="21">
        <v>11</v>
      </c>
      <c r="C9" s="31">
        <f>100/B3*B9</f>
        <v>22.448979591836736</v>
      </c>
    </row>
    <row r="10" spans="1:3" ht="18.75" customHeight="1">
      <c r="A10" s="29" t="s">
        <v>23</v>
      </c>
      <c r="B10" s="21"/>
      <c r="C10" s="31">
        <f>100/B3*B10</f>
        <v>0</v>
      </c>
    </row>
    <row r="11" spans="1:3" ht="18.75" customHeight="1">
      <c r="A11" s="29" t="s">
        <v>24</v>
      </c>
      <c r="B11" s="21">
        <v>2</v>
      </c>
      <c r="C11" s="31">
        <f>100/B3*B11</f>
        <v>4.081632653061225</v>
      </c>
    </row>
    <row r="12" spans="1:3" ht="18.75" customHeight="1">
      <c r="A12" s="29" t="s">
        <v>25</v>
      </c>
      <c r="B12" s="21"/>
      <c r="C12" s="31">
        <f>100/B3*B12</f>
        <v>0</v>
      </c>
    </row>
    <row r="13" spans="1:3" ht="18.75" customHeight="1">
      <c r="A13" s="29" t="s">
        <v>26</v>
      </c>
      <c r="B13" s="21">
        <v>2</v>
      </c>
      <c r="C13" s="31">
        <f>100/B3*B13</f>
        <v>4.081632653061225</v>
      </c>
    </row>
    <row r="14" spans="1:3" ht="18.75" customHeight="1">
      <c r="A14" s="30" t="s">
        <v>45</v>
      </c>
      <c r="B14" s="21">
        <v>3</v>
      </c>
      <c r="C14" s="31">
        <f>100/B3*B14</f>
        <v>6.122448979591837</v>
      </c>
    </row>
    <row r="15" spans="1:3" ht="17.25">
      <c r="A15" s="133" t="s">
        <v>27</v>
      </c>
      <c r="B15" s="104">
        <f>SUM(B16,B18,B19,B20)</f>
        <v>43</v>
      </c>
      <c r="C15" s="105" t="str">
        <f>IF(B15=D3,"ПРАВИЛЬНО","НЕПРАВИЛЬНО")</f>
        <v>ПРАВИЛЬНО</v>
      </c>
    </row>
    <row r="16" spans="1:3" ht="18.75" customHeight="1">
      <c r="A16" s="29" t="s">
        <v>196</v>
      </c>
      <c r="B16" s="38">
        <v>29</v>
      </c>
      <c r="C16" s="31">
        <f>100/D3*B16</f>
        <v>67.44186046511628</v>
      </c>
    </row>
    <row r="17" spans="1:3" ht="56.25" customHeight="1">
      <c r="A17" s="33" t="s">
        <v>218</v>
      </c>
      <c r="B17" s="39"/>
      <c r="C17" s="31">
        <f>100/D3*B17</f>
        <v>0</v>
      </c>
    </row>
    <row r="18" spans="1:3" ht="18.75" customHeight="1">
      <c r="A18" s="29" t="s">
        <v>28</v>
      </c>
      <c r="B18" s="39">
        <v>2</v>
      </c>
      <c r="C18" s="31">
        <f>100/D3*B18</f>
        <v>4.651162790697675</v>
      </c>
    </row>
    <row r="19" spans="1:3" ht="18.75" customHeight="1">
      <c r="A19" s="29" t="s">
        <v>29</v>
      </c>
      <c r="B19" s="39">
        <v>8</v>
      </c>
      <c r="C19" s="31">
        <f>100/D3*B19</f>
        <v>18.6046511627907</v>
      </c>
    </row>
    <row r="20" spans="1:3" ht="18.75" customHeight="1">
      <c r="A20" s="29" t="s">
        <v>30</v>
      </c>
      <c r="B20" s="39">
        <v>4</v>
      </c>
      <c r="C20" s="31">
        <f>100/D3*B20</f>
        <v>9.30232558139535</v>
      </c>
    </row>
    <row r="21" spans="1:3" ht="17.25">
      <c r="A21" s="133" t="s">
        <v>31</v>
      </c>
      <c r="B21" s="104">
        <f>SUM(B22:B25)</f>
        <v>49</v>
      </c>
      <c r="C21" s="105" t="str">
        <f>IF(B21=B3,"ПРАВИЛЬНО","НЕПРАВИЛЬНО")</f>
        <v>ПРАВИЛЬНО</v>
      </c>
    </row>
    <row r="22" spans="1:3" ht="18.75" customHeight="1">
      <c r="A22" s="32" t="s">
        <v>32</v>
      </c>
      <c r="B22" s="38">
        <v>2</v>
      </c>
      <c r="C22" s="31">
        <f>100/B3*B22</f>
        <v>4.081632653061225</v>
      </c>
    </row>
    <row r="23" spans="1:3" ht="18">
      <c r="A23" s="29" t="s">
        <v>33</v>
      </c>
      <c r="B23" s="39">
        <v>13</v>
      </c>
      <c r="C23" s="31">
        <f>100/B3*B23</f>
        <v>26.53061224489796</v>
      </c>
    </row>
    <row r="24" spans="1:3" ht="18">
      <c r="A24" s="29" t="s">
        <v>34</v>
      </c>
      <c r="B24" s="39">
        <v>3</v>
      </c>
      <c r="C24" s="31">
        <f>100/B3*B24</f>
        <v>6.122448979591837</v>
      </c>
    </row>
    <row r="25" spans="1:3" ht="18.75" customHeight="1">
      <c r="A25" s="29" t="s">
        <v>35</v>
      </c>
      <c r="B25" s="39">
        <v>31</v>
      </c>
      <c r="C25" s="31">
        <f>100/B3*B25</f>
        <v>63.26530612244898</v>
      </c>
    </row>
    <row r="26" spans="1:3" ht="17.25">
      <c r="A26" s="133" t="s">
        <v>136</v>
      </c>
      <c r="B26" s="104">
        <f>SUM(B27:B30)</f>
        <v>43</v>
      </c>
      <c r="C26" s="105" t="str">
        <f>IF(B26=D3,"ПРАВИЛЬНО","НЕПРАВИЛЬНО")</f>
        <v>ПРАВИЛЬНО</v>
      </c>
    </row>
    <row r="27" spans="1:3" ht="18.75" customHeight="1">
      <c r="A27" s="34" t="s">
        <v>42</v>
      </c>
      <c r="B27" s="39">
        <v>5</v>
      </c>
      <c r="C27" s="31">
        <f>100/D3*B27</f>
        <v>11.627906976744187</v>
      </c>
    </row>
    <row r="28" spans="1:3" ht="18.75" customHeight="1">
      <c r="A28" s="34" t="s">
        <v>36</v>
      </c>
      <c r="B28" s="39">
        <v>12</v>
      </c>
      <c r="C28" s="31">
        <f>100/D3*B28</f>
        <v>27.906976744186046</v>
      </c>
    </row>
    <row r="29" spans="1:3" ht="18.75" customHeight="1">
      <c r="A29" s="34" t="s">
        <v>37</v>
      </c>
      <c r="B29" s="39">
        <v>8</v>
      </c>
      <c r="C29" s="31">
        <f>100/D3*B29</f>
        <v>18.6046511627907</v>
      </c>
    </row>
    <row r="30" spans="1:3" ht="18.75" customHeight="1">
      <c r="A30" s="34" t="s">
        <v>38</v>
      </c>
      <c r="B30" s="39">
        <v>18</v>
      </c>
      <c r="C30" s="31">
        <f>100/D3*B30</f>
        <v>41.86046511627907</v>
      </c>
    </row>
    <row r="31" spans="1:3" ht="17.25">
      <c r="A31" s="106" t="s">
        <v>137</v>
      </c>
      <c r="B31" s="104">
        <f>SUM(B32:B35)</f>
        <v>43</v>
      </c>
      <c r="C31" s="105" t="str">
        <f>IF(B31=D3,"ПРАВИЛЬНО","НЕПРАВИЛЬНО")</f>
        <v>ПРАВИЛЬНО</v>
      </c>
    </row>
    <row r="32" spans="1:3" ht="18.75" customHeight="1">
      <c r="A32" s="29" t="s">
        <v>42</v>
      </c>
      <c r="B32" s="39">
        <v>13</v>
      </c>
      <c r="C32" s="31">
        <f>100/D3*B32</f>
        <v>30.232558139534884</v>
      </c>
    </row>
    <row r="33" spans="1:3" ht="18.75" customHeight="1">
      <c r="A33" s="29" t="s">
        <v>36</v>
      </c>
      <c r="B33" s="39">
        <v>13</v>
      </c>
      <c r="C33" s="31">
        <f>100/D3*B33</f>
        <v>30.232558139534884</v>
      </c>
    </row>
    <row r="34" spans="1:3" ht="18.75" customHeight="1">
      <c r="A34" s="29" t="s">
        <v>37</v>
      </c>
      <c r="B34" s="39">
        <v>7</v>
      </c>
      <c r="C34" s="31">
        <f>100/D3*B34</f>
        <v>16.27906976744186</v>
      </c>
    </row>
    <row r="35" spans="1:3" ht="18.75" customHeight="1">
      <c r="A35" s="29" t="s">
        <v>38</v>
      </c>
      <c r="B35" s="39">
        <v>10</v>
      </c>
      <c r="C35" s="31">
        <f>100/D3*B35</f>
        <v>23.255813953488374</v>
      </c>
    </row>
    <row r="36" spans="1:3" ht="17.25">
      <c r="A36" s="133" t="s">
        <v>39</v>
      </c>
      <c r="B36" s="104">
        <f>SUM(B37:B38)</f>
        <v>43</v>
      </c>
      <c r="C36" s="105" t="str">
        <f>IF(B36=D3,"ПРАВИЛЬНО","НЕПРАВИЛЬНО")</f>
        <v>ПРАВИЛЬНО</v>
      </c>
    </row>
    <row r="37" spans="1:3" ht="18.75" customHeight="1">
      <c r="A37" s="29" t="s">
        <v>40</v>
      </c>
      <c r="B37" s="39">
        <v>34</v>
      </c>
      <c r="C37" s="31">
        <f>100/D3*B37</f>
        <v>79.06976744186046</v>
      </c>
    </row>
    <row r="38" spans="1:3" ht="18.75" customHeight="1">
      <c r="A38" s="29" t="s">
        <v>41</v>
      </c>
      <c r="B38" s="39">
        <v>9</v>
      </c>
      <c r="C38" s="31">
        <f>100/D3*B38</f>
        <v>20.930232558139537</v>
      </c>
    </row>
    <row r="39" spans="1:3" ht="18">
      <c r="A39" s="22"/>
      <c r="B39" s="24"/>
      <c r="C39" s="25"/>
    </row>
  </sheetData>
  <sheetProtection password="DF93" sheet="1" objects="1" scenarios="1"/>
  <mergeCells count="1">
    <mergeCell ref="A1:C1"/>
  </mergeCells>
  <conditionalFormatting sqref="E13">
    <cfRule type="cellIs" priority="3" dxfId="1" operator="greaterThan">
      <formula>SUM($B$16:$B$20)&lt;&gt;$B$3</formula>
    </cfRule>
  </conditionalFormatting>
  <printOptions/>
  <pageMargins left="0.7" right="0.7" top="0.75" bottom="0.75" header="0.3" footer="0.3"/>
  <pageSetup horizontalDpi="600" verticalDpi="600" orientation="landscape" paperSize="9" scale="86" r:id="rId1"/>
  <rowBreaks count="1" manualBreakCount="1">
    <brk id="20" max="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70" zoomScaleSheetLayoutView="70" zoomScalePageLayoutView="0" workbookViewId="0" topLeftCell="A16">
      <selection activeCell="C5" sqref="C5"/>
    </sheetView>
  </sheetViews>
  <sheetFormatPr defaultColWidth="9.140625" defaultRowHeight="15"/>
  <cols>
    <col min="1" max="1" width="35.7109375" style="0" customWidth="1"/>
    <col min="2" max="2" width="16.421875" style="5" customWidth="1"/>
    <col min="3" max="3" width="30.28125" style="0" customWidth="1"/>
    <col min="4" max="4" width="29.140625" style="0" customWidth="1"/>
    <col min="5" max="5" width="16.140625" style="5" customWidth="1"/>
    <col min="6" max="6" width="33.8515625" style="0" customWidth="1"/>
  </cols>
  <sheetData>
    <row r="1" spans="1:6" ht="37.5" customHeight="1">
      <c r="A1" s="506" t="s">
        <v>138</v>
      </c>
      <c r="B1" s="506"/>
      <c r="C1" s="506"/>
      <c r="D1" s="40"/>
      <c r="E1" s="71"/>
      <c r="F1" s="40"/>
    </row>
    <row r="2" spans="1:6" ht="98.25" customHeight="1">
      <c r="A2" s="226" t="s">
        <v>140</v>
      </c>
      <c r="B2" s="26" t="s">
        <v>141</v>
      </c>
      <c r="C2" s="26" t="s">
        <v>139</v>
      </c>
      <c r="D2" s="226" t="s">
        <v>140</v>
      </c>
      <c r="E2" s="26" t="s">
        <v>141</v>
      </c>
      <c r="F2" s="26" t="s">
        <v>139</v>
      </c>
    </row>
    <row r="3" spans="1:6" s="1" customFormat="1" ht="36">
      <c r="A3" s="88" t="s">
        <v>142</v>
      </c>
      <c r="B3" s="37">
        <f>SUM(B4:B51)</f>
        <v>24</v>
      </c>
      <c r="C3" s="127"/>
      <c r="D3" s="88" t="s">
        <v>143</v>
      </c>
      <c r="E3" s="37">
        <f>SUM(E4:E51)</f>
        <v>3</v>
      </c>
      <c r="F3" s="127"/>
    </row>
    <row r="4" spans="1:6" s="269" customFormat="1" ht="72">
      <c r="A4" s="353" t="s">
        <v>932</v>
      </c>
      <c r="B4" s="352">
        <v>1</v>
      </c>
      <c r="C4" s="303" t="s">
        <v>1176</v>
      </c>
      <c r="D4" s="353" t="s">
        <v>933</v>
      </c>
      <c r="E4" s="352">
        <v>1</v>
      </c>
      <c r="F4" s="303" t="s">
        <v>934</v>
      </c>
    </row>
    <row r="5" spans="1:6" s="269" customFormat="1" ht="90">
      <c r="A5" s="354" t="s">
        <v>935</v>
      </c>
      <c r="B5" s="352">
        <v>1</v>
      </c>
      <c r="C5" s="303" t="s">
        <v>963</v>
      </c>
      <c r="D5" s="353" t="s">
        <v>936</v>
      </c>
      <c r="E5" s="355">
        <v>1</v>
      </c>
      <c r="F5" s="303" t="s">
        <v>937</v>
      </c>
    </row>
    <row r="6" spans="1:6" s="269" customFormat="1" ht="108">
      <c r="A6" s="354" t="s">
        <v>938</v>
      </c>
      <c r="B6" s="352">
        <v>1</v>
      </c>
      <c r="C6" s="303" t="s">
        <v>939</v>
      </c>
      <c r="D6" s="354" t="s">
        <v>940</v>
      </c>
      <c r="E6" s="352">
        <v>1</v>
      </c>
      <c r="F6" s="303" t="s">
        <v>287</v>
      </c>
    </row>
    <row r="7" spans="1:6" s="269" customFormat="1" ht="171" customHeight="1">
      <c r="A7" s="354" t="s">
        <v>941</v>
      </c>
      <c r="B7" s="352">
        <v>1</v>
      </c>
      <c r="C7" s="303" t="s">
        <v>939</v>
      </c>
      <c r="D7" s="353"/>
      <c r="E7" s="352"/>
      <c r="F7" s="303"/>
    </row>
    <row r="8" spans="1:6" s="269" customFormat="1" ht="126">
      <c r="A8" s="354" t="s">
        <v>942</v>
      </c>
      <c r="B8" s="352">
        <v>1</v>
      </c>
      <c r="C8" s="293" t="s">
        <v>943</v>
      </c>
      <c r="D8" s="353"/>
      <c r="E8" s="352"/>
      <c r="F8" s="303"/>
    </row>
    <row r="9" spans="1:6" s="269" customFormat="1" ht="126">
      <c r="A9" s="354" t="s">
        <v>944</v>
      </c>
      <c r="B9" s="352">
        <v>2</v>
      </c>
      <c r="C9" s="293" t="s">
        <v>943</v>
      </c>
      <c r="D9" s="353"/>
      <c r="E9" s="352"/>
      <c r="F9" s="303"/>
    </row>
    <row r="10" spans="1:6" s="269" customFormat="1" ht="72">
      <c r="A10" s="353" t="s">
        <v>945</v>
      </c>
      <c r="B10" s="352">
        <v>1</v>
      </c>
      <c r="C10" s="354" t="s">
        <v>946</v>
      </c>
      <c r="D10" s="353"/>
      <c r="E10" s="352"/>
      <c r="F10" s="303"/>
    </row>
    <row r="11" spans="1:6" s="269" customFormat="1" ht="36">
      <c r="A11" s="353" t="s">
        <v>947</v>
      </c>
      <c r="B11" s="352">
        <v>1</v>
      </c>
      <c r="C11" s="303" t="s">
        <v>948</v>
      </c>
      <c r="D11" s="353"/>
      <c r="E11" s="352"/>
      <c r="F11" s="303"/>
    </row>
    <row r="12" spans="1:6" s="269" customFormat="1" ht="36">
      <c r="A12" s="303" t="s">
        <v>949</v>
      </c>
      <c r="B12" s="355">
        <v>1</v>
      </c>
      <c r="C12" s="303" t="s">
        <v>950</v>
      </c>
      <c r="D12" s="353"/>
      <c r="E12" s="352"/>
      <c r="F12" s="303"/>
    </row>
    <row r="13" spans="1:6" s="269" customFormat="1" ht="54">
      <c r="A13" s="303" t="s">
        <v>951</v>
      </c>
      <c r="B13" s="355">
        <v>1</v>
      </c>
      <c r="C13" s="303" t="s">
        <v>952</v>
      </c>
      <c r="D13" s="353"/>
      <c r="E13" s="352"/>
      <c r="F13" s="303"/>
    </row>
    <row r="14" spans="1:6" s="269" customFormat="1" ht="126">
      <c r="A14" s="303" t="s">
        <v>953</v>
      </c>
      <c r="B14" s="356">
        <v>1</v>
      </c>
      <c r="C14" s="303" t="s">
        <v>954</v>
      </c>
      <c r="D14" s="353"/>
      <c r="E14" s="352"/>
      <c r="F14" s="303"/>
    </row>
    <row r="15" spans="1:6" s="269" customFormat="1" ht="108">
      <c r="A15" s="303" t="s">
        <v>955</v>
      </c>
      <c r="B15" s="352">
        <v>1</v>
      </c>
      <c r="C15" s="303" t="s">
        <v>956</v>
      </c>
      <c r="D15" s="353"/>
      <c r="E15" s="352"/>
      <c r="F15" s="303"/>
    </row>
    <row r="16" spans="1:6" s="269" customFormat="1" ht="108">
      <c r="A16" s="354" t="s">
        <v>957</v>
      </c>
      <c r="B16" s="352">
        <v>1</v>
      </c>
      <c r="C16" s="293" t="s">
        <v>958</v>
      </c>
      <c r="D16" s="353"/>
      <c r="E16" s="352"/>
      <c r="F16" s="303"/>
    </row>
    <row r="17" spans="1:6" s="269" customFormat="1" ht="126">
      <c r="A17" s="354" t="s">
        <v>959</v>
      </c>
      <c r="B17" s="352">
        <v>2</v>
      </c>
      <c r="C17" s="293" t="s">
        <v>960</v>
      </c>
      <c r="D17" s="353"/>
      <c r="E17" s="352"/>
      <c r="F17" s="303"/>
    </row>
    <row r="18" spans="1:6" s="269" customFormat="1" ht="108">
      <c r="A18" s="354" t="s">
        <v>961</v>
      </c>
      <c r="B18" s="352">
        <v>1</v>
      </c>
      <c r="C18" s="293" t="s">
        <v>962</v>
      </c>
      <c r="D18" s="353"/>
      <c r="E18" s="352"/>
      <c r="F18" s="303"/>
    </row>
    <row r="19" spans="1:6" s="269" customFormat="1" ht="36">
      <c r="A19" s="353" t="s">
        <v>1174</v>
      </c>
      <c r="B19" s="352">
        <v>1</v>
      </c>
      <c r="C19" s="303" t="s">
        <v>286</v>
      </c>
      <c r="D19" s="353"/>
      <c r="E19" s="352"/>
      <c r="F19" s="303"/>
    </row>
    <row r="20" spans="1:6" s="269" customFormat="1" ht="54">
      <c r="A20" s="353" t="s">
        <v>1175</v>
      </c>
      <c r="B20" s="352">
        <v>1</v>
      </c>
      <c r="C20" s="303" t="s">
        <v>288</v>
      </c>
      <c r="D20" s="353"/>
      <c r="E20" s="352"/>
      <c r="F20" s="303"/>
    </row>
    <row r="21" spans="1:6" s="269" customFormat="1" ht="108">
      <c r="A21" s="353"/>
      <c r="B21" s="352">
        <v>1</v>
      </c>
      <c r="C21" s="303" t="s">
        <v>289</v>
      </c>
      <c r="D21" s="353"/>
      <c r="E21" s="352"/>
      <c r="F21" s="303"/>
    </row>
    <row r="22" spans="1:6" s="269" customFormat="1" ht="36">
      <c r="A22" s="353"/>
      <c r="B22" s="352">
        <v>2</v>
      </c>
      <c r="C22" s="303" t="s">
        <v>290</v>
      </c>
      <c r="D22" s="353"/>
      <c r="E22" s="352"/>
      <c r="F22" s="303"/>
    </row>
    <row r="23" spans="1:6" s="269" customFormat="1" ht="90">
      <c r="A23" s="353"/>
      <c r="B23" s="352">
        <v>1</v>
      </c>
      <c r="C23" s="303" t="s">
        <v>291</v>
      </c>
      <c r="D23" s="353"/>
      <c r="E23" s="352"/>
      <c r="F23" s="303"/>
    </row>
    <row r="24" spans="1:6" s="269" customFormat="1" ht="90">
      <c r="A24" s="354" t="s">
        <v>1177</v>
      </c>
      <c r="B24" s="352">
        <v>1</v>
      </c>
      <c r="C24" s="303" t="s">
        <v>963</v>
      </c>
      <c r="D24" s="353"/>
      <c r="E24" s="352"/>
      <c r="F24" s="303"/>
    </row>
    <row r="25" spans="1:6" s="269" customFormat="1" ht="18">
      <c r="A25" s="353"/>
      <c r="B25" s="352"/>
      <c r="C25" s="303"/>
      <c r="D25" s="353"/>
      <c r="E25" s="352"/>
      <c r="F25" s="303"/>
    </row>
    <row r="26" spans="1:6" s="269" customFormat="1" ht="18">
      <c r="A26" s="353"/>
      <c r="B26" s="352"/>
      <c r="C26" s="303"/>
      <c r="D26" s="353"/>
      <c r="E26" s="352"/>
      <c r="F26" s="303"/>
    </row>
    <row r="27" spans="1:6" s="269" customFormat="1" ht="18">
      <c r="A27" s="353"/>
      <c r="B27" s="352"/>
      <c r="C27" s="303"/>
      <c r="D27" s="353"/>
      <c r="E27" s="352"/>
      <c r="F27" s="303"/>
    </row>
    <row r="28" spans="1:6" s="269" customFormat="1" ht="18">
      <c r="A28" s="353"/>
      <c r="B28" s="352"/>
      <c r="C28" s="303"/>
      <c r="D28" s="353"/>
      <c r="E28" s="352"/>
      <c r="F28" s="303"/>
    </row>
    <row r="29" spans="1:6" s="269" customFormat="1" ht="18">
      <c r="A29" s="353"/>
      <c r="B29" s="352"/>
      <c r="C29" s="303"/>
      <c r="D29" s="353"/>
      <c r="E29" s="352"/>
      <c r="F29" s="303"/>
    </row>
    <row r="30" spans="1:6" s="269" customFormat="1" ht="18">
      <c r="A30" s="353"/>
      <c r="B30" s="352"/>
      <c r="C30" s="303"/>
      <c r="D30" s="353"/>
      <c r="E30" s="352"/>
      <c r="F30" s="303"/>
    </row>
    <row r="31" spans="1:6" s="269" customFormat="1" ht="18">
      <c r="A31" s="353"/>
      <c r="B31" s="352"/>
      <c r="C31" s="303"/>
      <c r="D31" s="353"/>
      <c r="E31" s="352"/>
      <c r="F31" s="303"/>
    </row>
    <row r="32" spans="1:6" s="269" customFormat="1" ht="18">
      <c r="A32" s="268"/>
      <c r="B32" s="178"/>
      <c r="C32" s="177"/>
      <c r="D32" s="268"/>
      <c r="E32" s="178"/>
      <c r="F32" s="177"/>
    </row>
    <row r="33" spans="1:6" s="269" customFormat="1" ht="18">
      <c r="A33" s="268"/>
      <c r="B33" s="178"/>
      <c r="C33" s="177"/>
      <c r="D33" s="268"/>
      <c r="E33" s="178"/>
      <c r="F33" s="177"/>
    </row>
    <row r="34" spans="1:6" s="269" customFormat="1" ht="18">
      <c r="A34" s="268"/>
      <c r="B34" s="178"/>
      <c r="C34" s="177"/>
      <c r="D34" s="268"/>
      <c r="E34" s="178"/>
      <c r="F34" s="177"/>
    </row>
    <row r="35" spans="1:6" s="269" customFormat="1" ht="18">
      <c r="A35" s="268"/>
      <c r="B35" s="178"/>
      <c r="C35" s="177"/>
      <c r="D35" s="268"/>
      <c r="E35" s="178"/>
      <c r="F35" s="177"/>
    </row>
    <row r="36" spans="1:6" s="269" customFormat="1" ht="18">
      <c r="A36" s="268"/>
      <c r="B36" s="178"/>
      <c r="C36" s="177"/>
      <c r="D36" s="268"/>
      <c r="E36" s="178"/>
      <c r="F36" s="177"/>
    </row>
    <row r="37" spans="1:6" s="269" customFormat="1" ht="18">
      <c r="A37" s="268"/>
      <c r="B37" s="178"/>
      <c r="C37" s="177"/>
      <c r="D37" s="268"/>
      <c r="E37" s="178"/>
      <c r="F37" s="177"/>
    </row>
    <row r="38" spans="1:6" s="269" customFormat="1" ht="18">
      <c r="A38" s="268"/>
      <c r="B38" s="178"/>
      <c r="C38" s="177"/>
      <c r="D38" s="268"/>
      <c r="E38" s="178"/>
      <c r="F38" s="177"/>
    </row>
    <row r="39" spans="1:6" s="269" customFormat="1" ht="18">
      <c r="A39" s="268"/>
      <c r="B39" s="178"/>
      <c r="C39" s="177"/>
      <c r="D39" s="268"/>
      <c r="E39" s="178"/>
      <c r="F39" s="177"/>
    </row>
    <row r="40" spans="1:6" s="269" customFormat="1" ht="18">
      <c r="A40" s="268"/>
      <c r="B40" s="178"/>
      <c r="C40" s="177"/>
      <c r="D40" s="268"/>
      <c r="E40" s="178"/>
      <c r="F40" s="177"/>
    </row>
    <row r="41" spans="1:6" s="269" customFormat="1" ht="18">
      <c r="A41" s="268"/>
      <c r="B41" s="178"/>
      <c r="C41" s="177"/>
      <c r="D41" s="268"/>
      <c r="E41" s="178"/>
      <c r="F41" s="177"/>
    </row>
    <row r="42" spans="1:6" s="269" customFormat="1" ht="18">
      <c r="A42" s="268"/>
      <c r="B42" s="178"/>
      <c r="C42" s="177"/>
      <c r="D42" s="268"/>
      <c r="E42" s="178"/>
      <c r="F42" s="177"/>
    </row>
    <row r="43" spans="1:6" s="1" customFormat="1" ht="18">
      <c r="A43" s="89"/>
      <c r="B43" s="21"/>
      <c r="C43" s="80"/>
      <c r="D43" s="89"/>
      <c r="E43" s="21"/>
      <c r="F43" s="80"/>
    </row>
    <row r="44" spans="1:6" s="1" customFormat="1" ht="18">
      <c r="A44" s="89"/>
      <c r="B44" s="21"/>
      <c r="C44" s="80"/>
      <c r="D44" s="89"/>
      <c r="E44" s="21"/>
      <c r="F44" s="80"/>
    </row>
    <row r="45" spans="1:6" s="1" customFormat="1" ht="18">
      <c r="A45" s="89"/>
      <c r="B45" s="21"/>
      <c r="C45" s="80"/>
      <c r="D45" s="89"/>
      <c r="E45" s="21"/>
      <c r="F45" s="80"/>
    </row>
    <row r="46" spans="1:6" s="1" customFormat="1" ht="18">
      <c r="A46" s="89"/>
      <c r="B46" s="21"/>
      <c r="C46" s="80"/>
      <c r="D46" s="89"/>
      <c r="E46" s="21"/>
      <c r="F46" s="80"/>
    </row>
    <row r="47" spans="1:6" s="1" customFormat="1" ht="18">
      <c r="A47" s="89"/>
      <c r="B47" s="21"/>
      <c r="C47" s="80"/>
      <c r="D47" s="89"/>
      <c r="E47" s="21"/>
      <c r="F47" s="80"/>
    </row>
    <row r="48" spans="1:6" s="1" customFormat="1" ht="18">
      <c r="A48" s="89"/>
      <c r="B48" s="21"/>
      <c r="C48" s="80"/>
      <c r="D48" s="89"/>
      <c r="E48" s="21"/>
      <c r="F48" s="80"/>
    </row>
    <row r="49" spans="1:6" s="1" customFormat="1" ht="18">
      <c r="A49" s="89"/>
      <c r="B49" s="21"/>
      <c r="C49" s="80"/>
      <c r="D49" s="89"/>
      <c r="E49" s="21"/>
      <c r="F49" s="80"/>
    </row>
    <row r="50" spans="1:6" s="1" customFormat="1" ht="18">
      <c r="A50" s="89"/>
      <c r="B50" s="21"/>
      <c r="C50" s="80"/>
      <c r="D50" s="89"/>
      <c r="E50" s="21"/>
      <c r="F50" s="80"/>
    </row>
    <row r="51" spans="1:6" ht="18">
      <c r="A51" s="89"/>
      <c r="B51" s="21"/>
      <c r="C51" s="80"/>
      <c r="D51" s="89"/>
      <c r="E51" s="21"/>
      <c r="F51" s="80"/>
    </row>
  </sheetData>
  <sheetProtection sort="0" autoFilter="0" pivotTables="0"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90" zoomScaleSheetLayoutView="90" zoomScalePageLayoutView="0" workbookViewId="0" topLeftCell="A1">
      <selection activeCell="D15" sqref="D15"/>
    </sheetView>
  </sheetViews>
  <sheetFormatPr defaultColWidth="9.140625" defaultRowHeight="15"/>
  <cols>
    <col min="1" max="1" width="27.140625" style="0" customWidth="1"/>
    <col min="2" max="2" width="21.140625" style="0" customWidth="1"/>
    <col min="3" max="3" width="25.8515625" style="0" customWidth="1"/>
    <col min="4" max="5" width="25.57421875" style="0" customWidth="1"/>
  </cols>
  <sheetData>
    <row r="1" spans="1:5" ht="18.75">
      <c r="A1" s="514" t="s">
        <v>48</v>
      </c>
      <c r="B1" s="514"/>
      <c r="C1" s="514"/>
      <c r="D1" s="514"/>
      <c r="E1" s="514"/>
    </row>
    <row r="2" spans="1:5" ht="18.75">
      <c r="A2" s="491" t="s">
        <v>49</v>
      </c>
      <c r="B2" s="515" t="s">
        <v>50</v>
      </c>
      <c r="C2" s="515"/>
      <c r="D2" s="515"/>
      <c r="E2" s="515"/>
    </row>
    <row r="3" spans="1:5" ht="57.75" customHeight="1">
      <c r="A3" s="491"/>
      <c r="B3" s="35" t="s">
        <v>51</v>
      </c>
      <c r="C3" s="35" t="s">
        <v>54</v>
      </c>
      <c r="D3" s="36" t="s">
        <v>53</v>
      </c>
      <c r="E3" s="26" t="s">
        <v>52</v>
      </c>
    </row>
    <row r="4" spans="1:5" ht="18">
      <c r="A4" s="30" t="s">
        <v>79</v>
      </c>
      <c r="B4" s="277"/>
      <c r="C4" s="93"/>
      <c r="D4" s="94"/>
      <c r="E4" s="94"/>
    </row>
    <row r="5" spans="1:5" ht="18">
      <c r="A5" s="33" t="s">
        <v>83</v>
      </c>
      <c r="B5" s="279"/>
      <c r="C5" s="93"/>
      <c r="D5" s="94"/>
      <c r="E5" s="94"/>
    </row>
    <row r="6" spans="1:5" ht="18">
      <c r="A6" s="58" t="s">
        <v>206</v>
      </c>
      <c r="B6" s="95"/>
      <c r="C6" s="95"/>
      <c r="D6" s="23"/>
      <c r="E6" s="23"/>
    </row>
    <row r="7" spans="1:5" ht="18">
      <c r="A7" s="58" t="s">
        <v>80</v>
      </c>
      <c r="B7" s="95"/>
      <c r="C7" s="95"/>
      <c r="D7" s="23"/>
      <c r="E7" s="23"/>
    </row>
    <row r="8" spans="1:5" ht="18">
      <c r="A8" s="33" t="s">
        <v>214</v>
      </c>
      <c r="B8" s="279">
        <v>1</v>
      </c>
      <c r="C8" s="93"/>
      <c r="D8" s="23"/>
      <c r="E8" s="94"/>
    </row>
    <row r="9" spans="1:5" ht="18">
      <c r="A9" s="58" t="s">
        <v>84</v>
      </c>
      <c r="B9" s="278"/>
      <c r="C9" s="96"/>
      <c r="D9" s="23"/>
      <c r="E9" s="23"/>
    </row>
    <row r="10" spans="1:5" ht="18">
      <c r="A10" s="58" t="s">
        <v>82</v>
      </c>
      <c r="B10" s="95"/>
      <c r="C10" s="96"/>
      <c r="D10" s="23"/>
      <c r="E10" s="23"/>
    </row>
    <row r="11" spans="1:5" ht="18">
      <c r="A11" s="58" t="s">
        <v>86</v>
      </c>
      <c r="B11" s="95"/>
      <c r="C11" s="96"/>
      <c r="D11" s="23"/>
      <c r="E11" s="23"/>
    </row>
    <row r="12" spans="1:5" ht="18">
      <c r="A12" s="58" t="s">
        <v>87</v>
      </c>
      <c r="B12" s="95"/>
      <c r="C12" s="96"/>
      <c r="D12" s="23"/>
      <c r="E12" s="23"/>
    </row>
    <row r="13" spans="1:5" ht="18">
      <c r="A13" s="58" t="s">
        <v>207</v>
      </c>
      <c r="B13" s="95"/>
      <c r="C13" s="96"/>
      <c r="D13" s="23"/>
      <c r="E13" s="23"/>
    </row>
    <row r="14" spans="1:5" ht="36">
      <c r="A14" s="33" t="s">
        <v>208</v>
      </c>
      <c r="B14" s="95"/>
      <c r="C14" s="96"/>
      <c r="D14" s="23"/>
      <c r="E14" s="23"/>
    </row>
    <row r="15" spans="1:5" ht="18">
      <c r="A15" s="79" t="s">
        <v>81</v>
      </c>
      <c r="B15" s="95">
        <v>3</v>
      </c>
      <c r="C15" s="95">
        <v>1</v>
      </c>
      <c r="D15" s="23">
        <v>1</v>
      </c>
      <c r="E15" s="23"/>
    </row>
    <row r="16" spans="1:5" ht="18">
      <c r="A16" s="58" t="s">
        <v>85</v>
      </c>
      <c r="B16" s="95"/>
      <c r="C16" s="95"/>
      <c r="D16" s="23"/>
      <c r="E16" s="23"/>
    </row>
    <row r="17" spans="1:5" ht="17.25">
      <c r="A17" s="97" t="s">
        <v>88</v>
      </c>
      <c r="B17" s="98">
        <f>SUM(B4:B16)</f>
        <v>4</v>
      </c>
      <c r="C17" s="98">
        <f>SUM(C4:C16)</f>
        <v>1</v>
      </c>
      <c r="D17" s="98">
        <f>SUM(D4:D16)</f>
        <v>1</v>
      </c>
      <c r="E17" s="98">
        <f>SUM(E4:E16)</f>
        <v>0</v>
      </c>
    </row>
    <row r="18" spans="1:5" ht="18">
      <c r="A18" s="22"/>
      <c r="B18" s="22"/>
      <c r="C18" s="22"/>
      <c r="D18" s="22"/>
      <c r="E18" s="22"/>
    </row>
  </sheetData>
  <sheetProtection/>
  <mergeCells count="3">
    <mergeCell ref="A1:E1"/>
    <mergeCell ref="A2:A3"/>
    <mergeCell ref="B2:E2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tabSelected="1" view="pageBreakPreview" zoomScale="70" zoomScaleSheetLayoutView="70" zoomScalePageLayoutView="0" workbookViewId="0" topLeftCell="A4">
      <selection activeCell="L11" sqref="L11"/>
    </sheetView>
  </sheetViews>
  <sheetFormatPr defaultColWidth="9.140625" defaultRowHeight="15"/>
  <cols>
    <col min="1" max="1" width="5.00390625" style="0" customWidth="1"/>
    <col min="2" max="2" width="37.8515625" style="0" customWidth="1"/>
    <col min="3" max="3" width="9.421875" style="0" customWidth="1"/>
    <col min="4" max="4" width="10.140625" style="0" customWidth="1"/>
    <col min="5" max="5" width="10.00390625" style="0" customWidth="1"/>
    <col min="6" max="6" width="9.8515625" style="0" customWidth="1"/>
    <col min="7" max="7" width="31.00390625" style="0" customWidth="1"/>
    <col min="8" max="8" width="19.8515625" style="0" customWidth="1"/>
  </cols>
  <sheetData>
    <row r="1" spans="1:8" ht="21" customHeight="1">
      <c r="A1" s="480" t="s">
        <v>89</v>
      </c>
      <c r="B1" s="480"/>
      <c r="C1" s="480"/>
      <c r="D1" s="480"/>
      <c r="E1" s="480"/>
      <c r="F1" s="480"/>
      <c r="G1" s="480"/>
      <c r="H1" s="480"/>
    </row>
    <row r="2" spans="1:8" s="4" customFormat="1" ht="18.75">
      <c r="A2" s="42" t="s">
        <v>75</v>
      </c>
      <c r="B2" s="42"/>
      <c r="C2" s="42"/>
      <c r="D2" s="42"/>
      <c r="E2" s="42"/>
      <c r="F2" s="42"/>
      <c r="G2" s="42"/>
      <c r="H2" s="42"/>
    </row>
    <row r="3" spans="1:8" s="1" customFormat="1" ht="21" customHeight="1">
      <c r="A3" s="485" t="s">
        <v>62</v>
      </c>
      <c r="B3" s="488" t="s">
        <v>78</v>
      </c>
      <c r="C3" s="481" t="s">
        <v>197</v>
      </c>
      <c r="D3" s="482"/>
      <c r="E3" s="481" t="s">
        <v>216</v>
      </c>
      <c r="F3" s="482"/>
      <c r="G3" s="491" t="s">
        <v>0</v>
      </c>
      <c r="H3" s="491"/>
    </row>
    <row r="4" spans="1:8" s="1" customFormat="1" ht="54" customHeight="1">
      <c r="A4" s="486"/>
      <c r="B4" s="489"/>
      <c r="C4" s="483"/>
      <c r="D4" s="484"/>
      <c r="E4" s="483"/>
      <c r="F4" s="490"/>
      <c r="G4" s="491" t="s">
        <v>198</v>
      </c>
      <c r="H4" s="491" t="s">
        <v>217</v>
      </c>
    </row>
    <row r="5" spans="1:8" s="1" customFormat="1" ht="18.75" customHeight="1" hidden="1">
      <c r="A5" s="486"/>
      <c r="B5" s="489"/>
      <c r="C5" s="43"/>
      <c r="D5" s="43"/>
      <c r="E5" s="43"/>
      <c r="F5" s="44"/>
      <c r="G5" s="491"/>
      <c r="H5" s="491"/>
    </row>
    <row r="6" spans="1:8" s="1" customFormat="1" ht="21.75" customHeight="1">
      <c r="A6" s="487"/>
      <c r="B6" s="490"/>
      <c r="C6" s="26" t="s">
        <v>59</v>
      </c>
      <c r="D6" s="26" t="s">
        <v>90</v>
      </c>
      <c r="E6" s="26" t="s">
        <v>59</v>
      </c>
      <c r="F6" s="45" t="s">
        <v>90</v>
      </c>
      <c r="G6" s="491"/>
      <c r="H6" s="491"/>
    </row>
    <row r="7" spans="1:8" s="1" customFormat="1" ht="39" customHeight="1">
      <c r="A7" s="46">
        <v>1</v>
      </c>
      <c r="B7" s="47" t="s">
        <v>60</v>
      </c>
      <c r="C7" s="51">
        <v>16</v>
      </c>
      <c r="D7" s="51">
        <v>16</v>
      </c>
      <c r="E7" s="51">
        <v>253</v>
      </c>
      <c r="F7" s="51">
        <v>414</v>
      </c>
      <c r="G7" s="51">
        <v>0</v>
      </c>
      <c r="H7" s="51">
        <v>0</v>
      </c>
    </row>
    <row r="8" spans="1:8" s="1" customFormat="1" ht="39" customHeight="1">
      <c r="A8" s="46">
        <v>2</v>
      </c>
      <c r="B8" s="47" t="s">
        <v>61</v>
      </c>
      <c r="C8" s="51">
        <v>2</v>
      </c>
      <c r="D8" s="51">
        <v>2</v>
      </c>
      <c r="E8" s="51">
        <v>38</v>
      </c>
      <c r="F8" s="51">
        <v>44</v>
      </c>
      <c r="G8" s="51">
        <v>0</v>
      </c>
      <c r="H8" s="51">
        <v>0</v>
      </c>
    </row>
    <row r="9" spans="1:8" s="1" customFormat="1" ht="19.5" customHeight="1">
      <c r="A9" s="475">
        <v>3</v>
      </c>
      <c r="B9" s="114" t="s">
        <v>69</v>
      </c>
      <c r="C9" s="478">
        <v>1</v>
      </c>
      <c r="D9" s="478">
        <v>1</v>
      </c>
      <c r="E9" s="462">
        <v>63</v>
      </c>
      <c r="F9" s="463"/>
      <c r="G9" s="478">
        <v>0</v>
      </c>
      <c r="H9" s="116">
        <v>0</v>
      </c>
    </row>
    <row r="10" spans="1:8" s="1" customFormat="1" ht="18.75" customHeight="1">
      <c r="A10" s="476"/>
      <c r="B10" s="114" t="s">
        <v>92</v>
      </c>
      <c r="C10" s="479"/>
      <c r="D10" s="479"/>
      <c r="E10" s="51">
        <v>13</v>
      </c>
      <c r="F10" s="51">
        <v>28</v>
      </c>
      <c r="G10" s="479"/>
      <c r="H10" s="51">
        <v>0</v>
      </c>
    </row>
    <row r="11" spans="1:8" s="1" customFormat="1" ht="56.25" customHeight="1">
      <c r="A11" s="46">
        <v>4</v>
      </c>
      <c r="B11" s="48" t="s">
        <v>70</v>
      </c>
      <c r="C11" s="51">
        <v>4</v>
      </c>
      <c r="D11" s="51">
        <v>4</v>
      </c>
      <c r="E11" s="51">
        <v>88</v>
      </c>
      <c r="F11" s="51">
        <v>116</v>
      </c>
      <c r="G11" s="51">
        <v>0</v>
      </c>
      <c r="H11" s="51">
        <v>0</v>
      </c>
    </row>
    <row r="12" spans="1:8" s="1" customFormat="1" ht="54">
      <c r="A12" s="46">
        <v>5</v>
      </c>
      <c r="B12" s="47" t="s">
        <v>71</v>
      </c>
      <c r="C12" s="51">
        <v>5</v>
      </c>
      <c r="D12" s="51">
        <v>5</v>
      </c>
      <c r="E12" s="51">
        <v>75</v>
      </c>
      <c r="F12" s="51">
        <v>127</v>
      </c>
      <c r="G12" s="51">
        <v>0</v>
      </c>
      <c r="H12" s="51">
        <v>0</v>
      </c>
    </row>
    <row r="13" spans="1:8" s="1" customFormat="1" ht="39" customHeight="1">
      <c r="A13" s="46">
        <v>6</v>
      </c>
      <c r="B13" s="48" t="s">
        <v>72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</row>
    <row r="14" spans="1:9" s="2" customFormat="1" ht="39" customHeight="1">
      <c r="A14" s="464" t="s">
        <v>91</v>
      </c>
      <c r="B14" s="465"/>
      <c r="C14" s="477"/>
      <c r="D14" s="477"/>
      <c r="E14" s="49">
        <f>SUM(E7,E8,E11,E12,E13)</f>
        <v>454</v>
      </c>
      <c r="F14" s="49">
        <f>SUM(F7,F8,F11,F12,F13)</f>
        <v>701</v>
      </c>
      <c r="G14" s="473"/>
      <c r="H14" s="49"/>
      <c r="I14" s="134"/>
    </row>
    <row r="15" spans="1:8" ht="39" customHeight="1">
      <c r="A15" s="466"/>
      <c r="B15" s="467"/>
      <c r="C15" s="474"/>
      <c r="D15" s="474"/>
      <c r="E15" s="50">
        <f>E10</f>
        <v>13</v>
      </c>
      <c r="F15" s="50">
        <f>F10</f>
        <v>28</v>
      </c>
      <c r="G15" s="474"/>
      <c r="H15" s="50"/>
    </row>
    <row r="16" spans="1:9" ht="17.25">
      <c r="A16" s="468" t="s">
        <v>215</v>
      </c>
      <c r="B16" s="469"/>
      <c r="C16" s="470">
        <f>F14+E9</f>
        <v>764</v>
      </c>
      <c r="D16" s="471"/>
      <c r="E16" s="471"/>
      <c r="F16" s="471"/>
      <c r="G16" s="471"/>
      <c r="H16" s="472"/>
      <c r="I16" s="129">
        <f>F14+F15</f>
        <v>729</v>
      </c>
    </row>
    <row r="17" s="3" customFormat="1" ht="14.25"/>
    <row r="18" spans="9:32" s="3" customFormat="1" ht="15" customHeight="1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9:32" s="3" customFormat="1" ht="15" customHeight="1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9:32" s="3" customFormat="1" ht="18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9:32" s="3" customFormat="1" ht="18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9:32" s="3" customFormat="1" ht="18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9:32" s="3" customFormat="1" ht="18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9:32" s="3" customFormat="1" ht="18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9:32" s="3" customFormat="1" ht="18.75" customHeight="1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9:32" s="3" customFormat="1" ht="18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9:32" s="3" customFormat="1" ht="18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9:32" ht="18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9:32" ht="18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9:32" ht="18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ht="14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9:32" ht="14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/>
  </sheetData>
  <sheetProtection password="DF93" sheet="1" objects="1" scenarios="1"/>
  <mergeCells count="19">
    <mergeCell ref="G9:G10"/>
    <mergeCell ref="A1:H1"/>
    <mergeCell ref="C3:D4"/>
    <mergeCell ref="A3:A6"/>
    <mergeCell ref="B3:B6"/>
    <mergeCell ref="E3:F4"/>
    <mergeCell ref="G4:G6"/>
    <mergeCell ref="H4:H6"/>
    <mergeCell ref="G3:H3"/>
    <mergeCell ref="E9:F9"/>
    <mergeCell ref="A14:B15"/>
    <mergeCell ref="A16:B16"/>
    <mergeCell ref="C16:H16"/>
    <mergeCell ref="G14:G15"/>
    <mergeCell ref="A9:A10"/>
    <mergeCell ref="C14:C15"/>
    <mergeCell ref="D14:D15"/>
    <mergeCell ref="C9:C10"/>
    <mergeCell ref="D9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27.8515625" style="0" customWidth="1"/>
    <col min="2" max="2" width="19.00390625" style="0" customWidth="1"/>
    <col min="3" max="3" width="45.00390625" style="0" customWidth="1"/>
    <col min="4" max="4" width="9.140625" style="0" customWidth="1"/>
  </cols>
  <sheetData>
    <row r="1" spans="1:4" ht="17.25">
      <c r="A1" s="492" t="s">
        <v>76</v>
      </c>
      <c r="B1" s="492"/>
      <c r="C1" s="492"/>
      <c r="D1" s="6"/>
    </row>
    <row r="2" spans="1:4" ht="38.25" customHeight="1">
      <c r="A2" s="118" t="s">
        <v>1</v>
      </c>
      <c r="B2" s="123" t="s">
        <v>2</v>
      </c>
      <c r="C2" s="118" t="s">
        <v>77</v>
      </c>
      <c r="D2" s="8"/>
    </row>
    <row r="3" spans="1:4" ht="18">
      <c r="A3" s="136" t="s">
        <v>3</v>
      </c>
      <c r="B3" s="138">
        <f>SUM(B4:B8)</f>
        <v>729</v>
      </c>
      <c r="C3" s="137" t="str">
        <f>IF(B3='Раздел 1.1'!I16,"ПРАВИЛЬНО","НЕПРАВИЛЬНО")</f>
        <v>ПРАВИЛЬНО</v>
      </c>
      <c r="D3" s="8"/>
    </row>
    <row r="4" spans="1:4" ht="18.75" customHeight="1">
      <c r="A4" s="120" t="s">
        <v>4</v>
      </c>
      <c r="B4" s="122">
        <v>38</v>
      </c>
      <c r="C4" s="119">
        <f>100/'Раздел 1.1'!I16*B4</f>
        <v>5.212620027434842</v>
      </c>
      <c r="D4" s="11"/>
    </row>
    <row r="5" spans="1:4" ht="18.75" customHeight="1">
      <c r="A5" s="120" t="s">
        <v>5</v>
      </c>
      <c r="B5" s="122">
        <v>211</v>
      </c>
      <c r="C5" s="119">
        <f>100/'Раздел 1.1'!I16*B5</f>
        <v>28.943758573388205</v>
      </c>
      <c r="D5" s="11"/>
    </row>
    <row r="6" spans="1:4" ht="18.75" customHeight="1">
      <c r="A6" s="120" t="s">
        <v>6</v>
      </c>
      <c r="B6" s="122">
        <v>235</v>
      </c>
      <c r="C6" s="119">
        <f>100/'Раздел 1.1'!I16*B6</f>
        <v>32.23593964334705</v>
      </c>
      <c r="D6" s="11"/>
    </row>
    <row r="7" spans="1:4" ht="18.75" customHeight="1">
      <c r="A7" s="120" t="s">
        <v>73</v>
      </c>
      <c r="B7" s="122">
        <v>138</v>
      </c>
      <c r="C7" s="119">
        <f>100/'Раздел 1.1'!I16*B7</f>
        <v>18.930041152263374</v>
      </c>
      <c r="D7" s="11"/>
    </row>
    <row r="8" spans="1:4" ht="18.75" customHeight="1">
      <c r="A8" s="121" t="s">
        <v>74</v>
      </c>
      <c r="B8" s="122">
        <v>107</v>
      </c>
      <c r="C8" s="119">
        <f>100/'Раздел 1.1'!I16*B8</f>
        <v>14.67764060356653</v>
      </c>
      <c r="D8" s="11"/>
    </row>
    <row r="9" spans="1:4" ht="18">
      <c r="A9" s="136" t="s">
        <v>7</v>
      </c>
      <c r="B9" s="138">
        <f>SUM(B10:B15)</f>
        <v>729</v>
      </c>
      <c r="C9" s="137" t="str">
        <f>IF(B9='Раздел 1.1'!I16,"ПРАВИЛЬНО","НЕПРАВИЛЬНО")</f>
        <v>ПРАВИЛЬНО</v>
      </c>
      <c r="D9" s="8"/>
    </row>
    <row r="10" spans="1:4" ht="18.75" customHeight="1">
      <c r="A10" s="120" t="s">
        <v>8</v>
      </c>
      <c r="B10" s="122">
        <v>46</v>
      </c>
      <c r="C10" s="119">
        <f>100/'Раздел 1.1'!I16*B10</f>
        <v>6.310013717421125</v>
      </c>
      <c r="D10" s="11"/>
    </row>
    <row r="11" spans="1:4" ht="18.75" customHeight="1">
      <c r="A11" s="120" t="s">
        <v>9</v>
      </c>
      <c r="B11" s="122">
        <v>473</v>
      </c>
      <c r="C11" s="119">
        <f>100/'Раздел 1.1'!I16*B11</f>
        <v>64.88340192043896</v>
      </c>
      <c r="D11" s="11"/>
    </row>
    <row r="12" spans="1:4" ht="18.75" customHeight="1">
      <c r="A12" s="120" t="s">
        <v>10</v>
      </c>
      <c r="B12" s="122">
        <v>7</v>
      </c>
      <c r="C12" s="119">
        <f>100/'Раздел 1.1'!I16*B12</f>
        <v>0.9602194787379973</v>
      </c>
      <c r="D12" s="11"/>
    </row>
    <row r="13" spans="1:4" ht="18.75" customHeight="1">
      <c r="A13" s="120" t="s">
        <v>11</v>
      </c>
      <c r="B13" s="122">
        <v>35</v>
      </c>
      <c r="C13" s="119">
        <f>100/'Раздел 1.1'!I16*B13</f>
        <v>4.801097393689987</v>
      </c>
      <c r="D13" s="11"/>
    </row>
    <row r="14" spans="1:4" ht="18.75" customHeight="1">
      <c r="A14" s="120" t="s">
        <v>12</v>
      </c>
      <c r="B14" s="122">
        <v>74</v>
      </c>
      <c r="C14" s="119">
        <f>100/'Раздел 1.1'!I16*B14</f>
        <v>10.150891632373114</v>
      </c>
      <c r="D14" s="11"/>
    </row>
    <row r="15" spans="1:3" ht="18">
      <c r="A15" s="120" t="s">
        <v>220</v>
      </c>
      <c r="B15" s="122">
        <v>94</v>
      </c>
      <c r="C15" s="119">
        <f>100/'Раздел 1.1'!I16*B15</f>
        <v>12.89437585733882</v>
      </c>
    </row>
  </sheetData>
  <sheetProtection password="DF93" sheet="1" objects="1" scenarios="1"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  <ignoredErrors>
    <ignoredError sqref="C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D397"/>
  <sheetViews>
    <sheetView view="pageBreakPreview" zoomScaleSheetLayoutView="100" zoomScalePageLayoutView="0" workbookViewId="0" topLeftCell="A79">
      <selection activeCell="A174" sqref="A174:IV206"/>
    </sheetView>
  </sheetViews>
  <sheetFormatPr defaultColWidth="9.140625" defaultRowHeight="15"/>
  <cols>
    <col min="1" max="1" width="44.00390625" style="0" customWidth="1"/>
    <col min="2" max="2" width="18.140625" style="0" customWidth="1"/>
    <col min="3" max="3" width="40.8515625" style="0" customWidth="1"/>
    <col min="4" max="4" width="17.7109375" style="5" customWidth="1"/>
  </cols>
  <sheetData>
    <row r="1" spans="1:4" ht="17.25">
      <c r="A1" s="54" t="s">
        <v>254</v>
      </c>
      <c r="B1" s="54"/>
      <c r="C1" s="54"/>
      <c r="D1" s="62"/>
    </row>
    <row r="2" spans="1:4" ht="117" customHeight="1">
      <c r="A2" s="188" t="s">
        <v>93</v>
      </c>
      <c r="B2" s="170" t="s">
        <v>257</v>
      </c>
      <c r="C2" s="171" t="s">
        <v>95</v>
      </c>
      <c r="D2" s="171" t="s">
        <v>96</v>
      </c>
    </row>
    <row r="3" spans="1:4" ht="17.25">
      <c r="A3" s="232" t="s">
        <v>282</v>
      </c>
      <c r="B3" s="190"/>
      <c r="C3" s="190"/>
      <c r="D3" s="227">
        <f>SUM(D4,D7,D10,D302,D349,D374,D386,D393)</f>
        <v>15596</v>
      </c>
    </row>
    <row r="4" spans="1:4" ht="17.25">
      <c r="A4" s="231" t="s">
        <v>283</v>
      </c>
      <c r="B4" s="191"/>
      <c r="C4" s="204"/>
      <c r="D4" s="205">
        <f>SUM(D5:D6)</f>
        <v>0</v>
      </c>
    </row>
    <row r="5" spans="1:4" ht="15">
      <c r="A5" s="253"/>
      <c r="B5" s="242"/>
      <c r="C5" s="255"/>
      <c r="D5" s="254"/>
    </row>
    <row r="6" spans="1:4" s="274" customFormat="1" ht="15">
      <c r="A6" s="189"/>
      <c r="B6" s="189"/>
      <c r="C6" s="189"/>
      <c r="D6" s="189"/>
    </row>
    <row r="7" spans="1:4" s="274" customFormat="1" ht="17.25">
      <c r="A7" s="230" t="s">
        <v>284</v>
      </c>
      <c r="B7" s="191"/>
      <c r="C7" s="191"/>
      <c r="D7" s="198">
        <f>SUM(D8:D9)</f>
        <v>0</v>
      </c>
    </row>
    <row r="8" spans="1:4" s="274" customFormat="1" ht="15">
      <c r="A8" s="189"/>
      <c r="B8" s="189"/>
      <c r="C8" s="189"/>
      <c r="D8" s="189"/>
    </row>
    <row r="9" spans="1:4" s="274" customFormat="1" ht="15">
      <c r="A9" s="189"/>
      <c r="B9" s="189"/>
      <c r="C9" s="189"/>
      <c r="D9" s="189"/>
    </row>
    <row r="10" spans="1:4" s="274" customFormat="1" ht="17.25">
      <c r="A10" s="201" t="s">
        <v>230</v>
      </c>
      <c r="B10" s="191"/>
      <c r="C10" s="191"/>
      <c r="D10" s="198">
        <f>SUM(D25:D301)</f>
        <v>11177</v>
      </c>
    </row>
    <row r="11" spans="1:4" s="274" customFormat="1" ht="15">
      <c r="A11" s="368" t="s">
        <v>1182</v>
      </c>
      <c r="B11" s="357">
        <v>43108</v>
      </c>
      <c r="C11" s="189" t="s">
        <v>1181</v>
      </c>
      <c r="D11" s="189">
        <v>15</v>
      </c>
    </row>
    <row r="12" spans="1:4" s="274" customFormat="1" ht="46.5">
      <c r="A12" s="306" t="s">
        <v>464</v>
      </c>
      <c r="B12" s="357">
        <v>43245</v>
      </c>
      <c r="C12" s="189" t="s">
        <v>1178</v>
      </c>
      <c r="D12" s="189">
        <v>25</v>
      </c>
    </row>
    <row r="13" spans="1:4" s="274" customFormat="1" ht="15">
      <c r="A13" s="358" t="s">
        <v>1179</v>
      </c>
      <c r="B13" s="359">
        <v>43001</v>
      </c>
      <c r="C13" s="307" t="s">
        <v>1180</v>
      </c>
      <c r="D13" s="307">
        <v>3</v>
      </c>
    </row>
    <row r="14" spans="1:4" s="274" customFormat="1" ht="30.75">
      <c r="A14" s="306" t="s">
        <v>301</v>
      </c>
      <c r="B14" s="357">
        <v>43111</v>
      </c>
      <c r="C14" s="189" t="s">
        <v>302</v>
      </c>
      <c r="D14" s="306">
        <v>8</v>
      </c>
    </row>
    <row r="15" spans="1:4" s="274" customFormat="1" ht="30.75">
      <c r="A15" s="360" t="s">
        <v>303</v>
      </c>
      <c r="B15" s="361">
        <v>43113</v>
      </c>
      <c r="C15" s="360" t="s">
        <v>1181</v>
      </c>
      <c r="D15" s="360">
        <v>8</v>
      </c>
    </row>
    <row r="16" spans="1:4" s="274" customFormat="1" ht="15">
      <c r="A16" s="360" t="s">
        <v>304</v>
      </c>
      <c r="B16" s="361">
        <v>43113</v>
      </c>
      <c r="C16" s="360" t="s">
        <v>1181</v>
      </c>
      <c r="D16" s="360">
        <v>10</v>
      </c>
    </row>
    <row r="17" spans="1:4" s="274" customFormat="1" ht="15">
      <c r="A17" s="362" t="s">
        <v>305</v>
      </c>
      <c r="B17" s="361">
        <v>43114</v>
      </c>
      <c r="C17" s="360" t="s">
        <v>1181</v>
      </c>
      <c r="D17" s="362">
        <v>7</v>
      </c>
    </row>
    <row r="18" spans="1:4" s="274" customFormat="1" ht="30.75">
      <c r="A18" s="363" t="s">
        <v>312</v>
      </c>
      <c r="B18" s="364">
        <v>43118</v>
      </c>
      <c r="C18" s="363" t="s">
        <v>1181</v>
      </c>
      <c r="D18" s="363">
        <v>4</v>
      </c>
    </row>
    <row r="19" spans="1:4" s="274" customFormat="1" ht="30.75">
      <c r="A19" s="363" t="s">
        <v>317</v>
      </c>
      <c r="B19" s="364">
        <v>43123</v>
      </c>
      <c r="C19" s="363" t="s">
        <v>1181</v>
      </c>
      <c r="D19" s="363">
        <v>8</v>
      </c>
    </row>
    <row r="20" spans="1:4" s="274" customFormat="1" ht="15">
      <c r="A20" s="363" t="s">
        <v>318</v>
      </c>
      <c r="B20" s="364">
        <v>43125</v>
      </c>
      <c r="C20" s="363" t="s">
        <v>1181</v>
      </c>
      <c r="D20" s="363">
        <v>6</v>
      </c>
    </row>
    <row r="21" spans="1:4" s="274" customFormat="1" ht="15">
      <c r="A21" s="363" t="s">
        <v>305</v>
      </c>
      <c r="B21" s="364">
        <v>43126</v>
      </c>
      <c r="C21" s="363" t="s">
        <v>1181</v>
      </c>
      <c r="D21" s="363">
        <v>3</v>
      </c>
    </row>
    <row r="22" spans="1:4" s="274" customFormat="1" ht="15">
      <c r="A22" s="363" t="s">
        <v>323</v>
      </c>
      <c r="B22" s="364">
        <v>43130</v>
      </c>
      <c r="C22" s="363" t="s">
        <v>1181</v>
      </c>
      <c r="D22" s="363">
        <v>7</v>
      </c>
    </row>
    <row r="23" spans="1:4" s="274" customFormat="1" ht="30.75">
      <c r="A23" s="308" t="s">
        <v>294</v>
      </c>
      <c r="B23" s="357">
        <v>43106</v>
      </c>
      <c r="C23" s="189" t="s">
        <v>295</v>
      </c>
      <c r="D23" s="189">
        <v>20</v>
      </c>
    </row>
    <row r="24" spans="1:4" s="274" customFormat="1" ht="30.75">
      <c r="A24" s="306" t="s">
        <v>313</v>
      </c>
      <c r="B24" s="357">
        <v>43121</v>
      </c>
      <c r="C24" s="189" t="s">
        <v>314</v>
      </c>
      <c r="D24" s="306">
        <v>8</v>
      </c>
    </row>
    <row r="25" spans="1:4" s="274" customFormat="1" ht="30.75">
      <c r="A25" s="377" t="s">
        <v>292</v>
      </c>
      <c r="B25" s="357">
        <v>43103</v>
      </c>
      <c r="C25" s="360" t="s">
        <v>293</v>
      </c>
      <c r="D25" s="377">
        <v>37</v>
      </c>
    </row>
    <row r="26" spans="1:4" s="274" customFormat="1" ht="30.75">
      <c r="A26" s="308" t="s">
        <v>294</v>
      </c>
      <c r="B26" s="357">
        <v>43106</v>
      </c>
      <c r="C26" s="189" t="s">
        <v>295</v>
      </c>
      <c r="D26" s="189">
        <v>20</v>
      </c>
    </row>
    <row r="27" spans="1:4" s="274" customFormat="1" ht="30.75">
      <c r="A27" s="377" t="s">
        <v>296</v>
      </c>
      <c r="B27" s="378">
        <v>43107</v>
      </c>
      <c r="C27" s="377" t="s">
        <v>297</v>
      </c>
      <c r="D27" s="377">
        <v>40</v>
      </c>
    </row>
    <row r="28" spans="1:4" s="274" customFormat="1" ht="30.75">
      <c r="A28" s="368" t="s">
        <v>298</v>
      </c>
      <c r="B28" s="357">
        <v>43108</v>
      </c>
      <c r="C28" s="360" t="s">
        <v>293</v>
      </c>
      <c r="D28" s="189">
        <v>70</v>
      </c>
    </row>
    <row r="29" spans="1:4" s="274" customFormat="1" ht="15">
      <c r="A29" s="377" t="s">
        <v>299</v>
      </c>
      <c r="B29" s="378">
        <v>43111</v>
      </c>
      <c r="C29" s="379" t="s">
        <v>300</v>
      </c>
      <c r="D29" s="377">
        <v>70</v>
      </c>
    </row>
    <row r="30" spans="1:4" s="274" customFormat="1" ht="30.75">
      <c r="A30" s="306" t="s">
        <v>301</v>
      </c>
      <c r="B30" s="357">
        <v>43111</v>
      </c>
      <c r="C30" s="189" t="s">
        <v>302</v>
      </c>
      <c r="D30" s="306">
        <v>8</v>
      </c>
    </row>
    <row r="31" spans="1:4" s="274" customFormat="1" ht="30.75">
      <c r="A31" s="360" t="s">
        <v>303</v>
      </c>
      <c r="B31" s="361">
        <v>43113</v>
      </c>
      <c r="C31" s="360" t="s">
        <v>293</v>
      </c>
      <c r="D31" s="360">
        <v>8</v>
      </c>
    </row>
    <row r="32" spans="1:4" s="274" customFormat="1" ht="30.75">
      <c r="A32" s="360" t="s">
        <v>304</v>
      </c>
      <c r="B32" s="361">
        <v>43113</v>
      </c>
      <c r="C32" s="360" t="s">
        <v>293</v>
      </c>
      <c r="D32" s="360">
        <v>10</v>
      </c>
    </row>
    <row r="33" spans="1:4" s="274" customFormat="1" ht="30.75">
      <c r="A33" s="362" t="s">
        <v>305</v>
      </c>
      <c r="B33" s="361">
        <v>43114</v>
      </c>
      <c r="C33" s="360" t="s">
        <v>293</v>
      </c>
      <c r="D33" s="362">
        <v>7</v>
      </c>
    </row>
    <row r="34" spans="1:4" s="274" customFormat="1" ht="46.5">
      <c r="A34" s="377" t="s">
        <v>306</v>
      </c>
      <c r="B34" s="378">
        <v>43115</v>
      </c>
      <c r="C34" s="377" t="s">
        <v>307</v>
      </c>
      <c r="D34" s="377">
        <v>35</v>
      </c>
    </row>
    <row r="35" spans="1:4" s="274" customFormat="1" ht="30.75">
      <c r="A35" s="377" t="s">
        <v>308</v>
      </c>
      <c r="B35" s="378">
        <v>43116</v>
      </c>
      <c r="C35" s="377" t="s">
        <v>309</v>
      </c>
      <c r="D35" s="377">
        <v>40</v>
      </c>
    </row>
    <row r="36" spans="1:4" s="274" customFormat="1" ht="30.75">
      <c r="A36" s="380" t="s">
        <v>310</v>
      </c>
      <c r="B36" s="378" t="s">
        <v>311</v>
      </c>
      <c r="C36" s="360" t="s">
        <v>293</v>
      </c>
      <c r="D36" s="381">
        <v>80</v>
      </c>
    </row>
    <row r="37" spans="1:4" s="274" customFormat="1" ht="30.75">
      <c r="A37" s="363" t="s">
        <v>312</v>
      </c>
      <c r="B37" s="364">
        <v>43118</v>
      </c>
      <c r="C37" s="360" t="s">
        <v>293</v>
      </c>
      <c r="D37" s="363">
        <v>4</v>
      </c>
    </row>
    <row r="38" spans="1:4" s="274" customFormat="1" ht="30.75">
      <c r="A38" s="306" t="s">
        <v>313</v>
      </c>
      <c r="B38" s="357">
        <v>43121</v>
      </c>
      <c r="C38" s="189" t="s">
        <v>314</v>
      </c>
      <c r="D38" s="306">
        <v>8</v>
      </c>
    </row>
    <row r="39" spans="1:4" s="274" customFormat="1" ht="15">
      <c r="A39" s="377" t="s">
        <v>315</v>
      </c>
      <c r="B39" s="378">
        <v>43122</v>
      </c>
      <c r="C39" s="377" t="s">
        <v>316</v>
      </c>
      <c r="D39" s="377">
        <v>50</v>
      </c>
    </row>
    <row r="40" spans="1:4" s="274" customFormat="1" ht="30.75">
      <c r="A40" s="363" t="s">
        <v>317</v>
      </c>
      <c r="B40" s="364">
        <v>43123</v>
      </c>
      <c r="C40" s="360" t="s">
        <v>293</v>
      </c>
      <c r="D40" s="363">
        <v>8</v>
      </c>
    </row>
    <row r="41" spans="1:4" s="274" customFormat="1" ht="30.75">
      <c r="A41" s="363" t="s">
        <v>318</v>
      </c>
      <c r="B41" s="364">
        <v>43125</v>
      </c>
      <c r="C41" s="360" t="s">
        <v>293</v>
      </c>
      <c r="D41" s="363">
        <v>6</v>
      </c>
    </row>
    <row r="42" spans="1:4" s="274" customFormat="1" ht="46.5">
      <c r="A42" s="306" t="s">
        <v>319</v>
      </c>
      <c r="B42" s="382">
        <v>43125</v>
      </c>
      <c r="C42" s="306" t="s">
        <v>320</v>
      </c>
      <c r="D42" s="307">
        <v>50</v>
      </c>
    </row>
    <row r="43" spans="1:4" s="274" customFormat="1" ht="30.75">
      <c r="A43" s="306" t="s">
        <v>321</v>
      </c>
      <c r="B43" s="382">
        <v>43126</v>
      </c>
      <c r="C43" s="377" t="s">
        <v>322</v>
      </c>
      <c r="D43" s="307">
        <v>35</v>
      </c>
    </row>
    <row r="44" spans="1:4" s="274" customFormat="1" ht="30.75">
      <c r="A44" s="363" t="s">
        <v>305</v>
      </c>
      <c r="B44" s="364">
        <v>43126</v>
      </c>
      <c r="C44" s="360" t="s">
        <v>293</v>
      </c>
      <c r="D44" s="363">
        <v>3</v>
      </c>
    </row>
    <row r="45" spans="1:4" s="274" customFormat="1" ht="30.75">
      <c r="A45" s="363" t="s">
        <v>323</v>
      </c>
      <c r="B45" s="364">
        <v>43130</v>
      </c>
      <c r="C45" s="360" t="s">
        <v>293</v>
      </c>
      <c r="D45" s="363">
        <v>7</v>
      </c>
    </row>
    <row r="46" spans="1:4" s="274" customFormat="1" ht="30.75">
      <c r="A46" s="306" t="s">
        <v>324</v>
      </c>
      <c r="B46" s="382">
        <v>43130</v>
      </c>
      <c r="C46" s="377" t="s">
        <v>322</v>
      </c>
      <c r="D46" s="307">
        <v>30</v>
      </c>
    </row>
    <row r="47" spans="1:4" s="274" customFormat="1" ht="30.75">
      <c r="A47" s="363" t="s">
        <v>325</v>
      </c>
      <c r="B47" s="364">
        <v>43132</v>
      </c>
      <c r="C47" s="363" t="s">
        <v>1181</v>
      </c>
      <c r="D47" s="363">
        <v>10</v>
      </c>
    </row>
    <row r="48" spans="1:4" s="274" customFormat="1" ht="30.75">
      <c r="A48" s="363" t="s">
        <v>326</v>
      </c>
      <c r="B48" s="364">
        <v>43132</v>
      </c>
      <c r="C48" s="363" t="s">
        <v>1181</v>
      </c>
      <c r="D48" s="363">
        <v>8</v>
      </c>
    </row>
    <row r="49" spans="1:4" s="274" customFormat="1" ht="30.75">
      <c r="A49" s="363" t="s">
        <v>330</v>
      </c>
      <c r="B49" s="364">
        <v>43134</v>
      </c>
      <c r="C49" s="363" t="s">
        <v>1181</v>
      </c>
      <c r="D49" s="363">
        <v>12</v>
      </c>
    </row>
    <row r="50" spans="1:4" s="274" customFormat="1" ht="46.5">
      <c r="A50" s="363" t="s">
        <v>331</v>
      </c>
      <c r="B50" s="364">
        <v>43134</v>
      </c>
      <c r="C50" s="363" t="s">
        <v>1181</v>
      </c>
      <c r="D50" s="363">
        <v>15</v>
      </c>
    </row>
    <row r="51" spans="1:4" s="274" customFormat="1" ht="30.75">
      <c r="A51" s="363" t="s">
        <v>334</v>
      </c>
      <c r="B51" s="364">
        <v>43137</v>
      </c>
      <c r="C51" s="363" t="s">
        <v>1181</v>
      </c>
      <c r="D51" s="363">
        <v>7</v>
      </c>
    </row>
    <row r="52" spans="1:4" s="274" customFormat="1" ht="30.75">
      <c r="A52" s="363" t="s">
        <v>335</v>
      </c>
      <c r="B52" s="364">
        <v>43139</v>
      </c>
      <c r="C52" s="363" t="s">
        <v>1181</v>
      </c>
      <c r="D52" s="363">
        <v>11</v>
      </c>
    </row>
    <row r="53" spans="1:4" s="274" customFormat="1" ht="15">
      <c r="A53" s="363" t="s">
        <v>336</v>
      </c>
      <c r="B53" s="364">
        <v>43139</v>
      </c>
      <c r="C53" s="363" t="s">
        <v>1181</v>
      </c>
      <c r="D53" s="363">
        <v>11</v>
      </c>
    </row>
    <row r="54" spans="1:4" s="274" customFormat="1" ht="30.75">
      <c r="A54" s="363" t="s">
        <v>340</v>
      </c>
      <c r="B54" s="364">
        <v>43141</v>
      </c>
      <c r="C54" s="363" t="s">
        <v>1181</v>
      </c>
      <c r="D54" s="363">
        <v>5</v>
      </c>
    </row>
    <row r="55" spans="1:4" s="274" customFormat="1" ht="30.75">
      <c r="A55" s="363" t="s">
        <v>341</v>
      </c>
      <c r="B55" s="364">
        <v>43141</v>
      </c>
      <c r="C55" s="363" t="s">
        <v>1181</v>
      </c>
      <c r="D55" s="363">
        <v>9</v>
      </c>
    </row>
    <row r="56" spans="1:4" s="274" customFormat="1" ht="30.75">
      <c r="A56" s="363" t="s">
        <v>346</v>
      </c>
      <c r="B56" s="364">
        <v>43144</v>
      </c>
      <c r="C56" s="363" t="s">
        <v>1181</v>
      </c>
      <c r="D56" s="363">
        <v>8</v>
      </c>
    </row>
    <row r="57" spans="1:4" s="274" customFormat="1" ht="30.75">
      <c r="A57" s="365" t="s">
        <v>349</v>
      </c>
      <c r="B57" s="366">
        <v>43146</v>
      </c>
      <c r="C57" s="367" t="s">
        <v>1178</v>
      </c>
      <c r="D57" s="367">
        <v>20</v>
      </c>
    </row>
    <row r="58" spans="1:4" s="274" customFormat="1" ht="15">
      <c r="A58" s="363" t="s">
        <v>351</v>
      </c>
      <c r="B58" s="364">
        <v>43146</v>
      </c>
      <c r="C58" s="363" t="s">
        <v>1181</v>
      </c>
      <c r="D58" s="363">
        <v>6</v>
      </c>
    </row>
    <row r="59" spans="1:4" s="274" customFormat="1" ht="30.75">
      <c r="A59" s="363" t="s">
        <v>352</v>
      </c>
      <c r="B59" s="364">
        <v>43146</v>
      </c>
      <c r="C59" s="363" t="s">
        <v>1181</v>
      </c>
      <c r="D59" s="363">
        <v>8</v>
      </c>
    </row>
    <row r="60" spans="1:4" s="274" customFormat="1" ht="30.75">
      <c r="A60" s="363" t="s">
        <v>366</v>
      </c>
      <c r="B60" s="364">
        <v>43151</v>
      </c>
      <c r="C60" s="363" t="s">
        <v>1181</v>
      </c>
      <c r="D60" s="363">
        <v>4</v>
      </c>
    </row>
    <row r="61" spans="1:4" s="274" customFormat="1" ht="30.75">
      <c r="A61" s="363" t="s">
        <v>369</v>
      </c>
      <c r="B61" s="364">
        <v>43153</v>
      </c>
      <c r="C61" s="363" t="s">
        <v>1181</v>
      </c>
      <c r="D61" s="363">
        <v>7</v>
      </c>
    </row>
    <row r="62" spans="1:4" s="274" customFormat="1" ht="15">
      <c r="A62" s="363" t="s">
        <v>374</v>
      </c>
      <c r="B62" s="364">
        <v>43155</v>
      </c>
      <c r="C62" s="363" t="s">
        <v>1181</v>
      </c>
      <c r="D62" s="363">
        <v>15</v>
      </c>
    </row>
    <row r="63" spans="1:4" s="274" customFormat="1" ht="15">
      <c r="A63" s="363" t="s">
        <v>375</v>
      </c>
      <c r="B63" s="364">
        <v>43156</v>
      </c>
      <c r="C63" s="363" t="s">
        <v>1181</v>
      </c>
      <c r="D63" s="363">
        <v>18</v>
      </c>
    </row>
    <row r="64" spans="1:4" s="274" customFormat="1" ht="30.75">
      <c r="A64" s="363" t="s">
        <v>325</v>
      </c>
      <c r="B64" s="364">
        <v>43132</v>
      </c>
      <c r="C64" s="360" t="s">
        <v>293</v>
      </c>
      <c r="D64" s="363">
        <v>10</v>
      </c>
    </row>
    <row r="65" spans="1:4" s="274" customFormat="1" ht="30.75">
      <c r="A65" s="363" t="s">
        <v>326</v>
      </c>
      <c r="B65" s="364">
        <v>43132</v>
      </c>
      <c r="C65" s="360" t="s">
        <v>293</v>
      </c>
      <c r="D65" s="363">
        <v>8</v>
      </c>
    </row>
    <row r="66" spans="1:4" s="274" customFormat="1" ht="30.75">
      <c r="A66" s="383" t="s">
        <v>327</v>
      </c>
      <c r="B66" s="364" t="s">
        <v>328</v>
      </c>
      <c r="C66" s="360" t="s">
        <v>293</v>
      </c>
      <c r="D66" s="383">
        <v>37</v>
      </c>
    </row>
    <row r="67" spans="1:4" s="274" customFormat="1" ht="30.75">
      <c r="A67" s="306" t="s">
        <v>329</v>
      </c>
      <c r="B67" s="357">
        <v>43133</v>
      </c>
      <c r="C67" s="189" t="s">
        <v>314</v>
      </c>
      <c r="D67" s="306">
        <v>8</v>
      </c>
    </row>
    <row r="68" spans="1:4" s="274" customFormat="1" ht="30.75">
      <c r="A68" s="363" t="s">
        <v>330</v>
      </c>
      <c r="B68" s="364">
        <v>43134</v>
      </c>
      <c r="C68" s="360" t="s">
        <v>293</v>
      </c>
      <c r="D68" s="363">
        <v>12</v>
      </c>
    </row>
    <row r="69" spans="1:4" s="274" customFormat="1" ht="46.5">
      <c r="A69" s="363" t="s">
        <v>331</v>
      </c>
      <c r="B69" s="364">
        <v>43134</v>
      </c>
      <c r="C69" s="360" t="s">
        <v>293</v>
      </c>
      <c r="D69" s="363">
        <v>15</v>
      </c>
    </row>
    <row r="70" spans="1:4" s="274" customFormat="1" ht="30.75">
      <c r="A70" s="383" t="s">
        <v>332</v>
      </c>
      <c r="B70" s="382">
        <v>43135</v>
      </c>
      <c r="C70" s="360" t="s">
        <v>293</v>
      </c>
      <c r="D70" s="383">
        <v>477</v>
      </c>
    </row>
    <row r="71" spans="1:4" s="274" customFormat="1" ht="30.75">
      <c r="A71" s="306" t="s">
        <v>333</v>
      </c>
      <c r="B71" s="382">
        <v>43136</v>
      </c>
      <c r="C71" s="377" t="s">
        <v>322</v>
      </c>
      <c r="D71" s="307">
        <v>35</v>
      </c>
    </row>
    <row r="72" spans="1:4" s="274" customFormat="1" ht="30.75">
      <c r="A72" s="363" t="s">
        <v>334</v>
      </c>
      <c r="B72" s="364">
        <v>43137</v>
      </c>
      <c r="C72" s="360" t="s">
        <v>293</v>
      </c>
      <c r="D72" s="363">
        <v>7</v>
      </c>
    </row>
    <row r="73" spans="1:4" s="274" customFormat="1" ht="30.75">
      <c r="A73" s="363" t="s">
        <v>335</v>
      </c>
      <c r="B73" s="364">
        <v>43139</v>
      </c>
      <c r="C73" s="360" t="s">
        <v>293</v>
      </c>
      <c r="D73" s="363">
        <v>11</v>
      </c>
    </row>
    <row r="74" spans="1:4" s="274" customFormat="1" ht="30.75">
      <c r="A74" s="363" t="s">
        <v>336</v>
      </c>
      <c r="B74" s="364">
        <v>43139</v>
      </c>
      <c r="C74" s="360" t="s">
        <v>293</v>
      </c>
      <c r="D74" s="363">
        <v>11</v>
      </c>
    </row>
    <row r="75" spans="1:4" s="274" customFormat="1" ht="30.75">
      <c r="A75" s="380" t="s">
        <v>337</v>
      </c>
      <c r="B75" s="364">
        <v>43139</v>
      </c>
      <c r="C75" s="360" t="s">
        <v>293</v>
      </c>
      <c r="D75" s="383">
        <v>39</v>
      </c>
    </row>
    <row r="76" spans="1:4" s="274" customFormat="1" ht="30.75">
      <c r="A76" s="306" t="s">
        <v>338</v>
      </c>
      <c r="B76" s="382">
        <v>43139</v>
      </c>
      <c r="C76" s="377" t="s">
        <v>339</v>
      </c>
      <c r="D76" s="307">
        <v>40</v>
      </c>
    </row>
    <row r="77" spans="1:4" s="274" customFormat="1" ht="30.75">
      <c r="A77" s="363" t="s">
        <v>340</v>
      </c>
      <c r="B77" s="364">
        <v>43141</v>
      </c>
      <c r="C77" s="360" t="s">
        <v>293</v>
      </c>
      <c r="D77" s="363">
        <v>5</v>
      </c>
    </row>
    <row r="78" spans="1:4" s="274" customFormat="1" ht="30.75">
      <c r="A78" s="363" t="s">
        <v>341</v>
      </c>
      <c r="B78" s="364">
        <v>43141</v>
      </c>
      <c r="C78" s="360" t="s">
        <v>293</v>
      </c>
      <c r="D78" s="363">
        <v>9</v>
      </c>
    </row>
    <row r="79" spans="1:4" s="274" customFormat="1" ht="15">
      <c r="A79" s="360" t="s">
        <v>342</v>
      </c>
      <c r="B79" s="369">
        <v>43142</v>
      </c>
      <c r="C79" s="370" t="s">
        <v>343</v>
      </c>
      <c r="D79" s="370">
        <v>177</v>
      </c>
    </row>
    <row r="80" spans="1:4" s="274" customFormat="1" ht="30.75">
      <c r="A80" s="377" t="s">
        <v>344</v>
      </c>
      <c r="B80" s="384">
        <v>43143</v>
      </c>
      <c r="C80" s="377" t="s">
        <v>345</v>
      </c>
      <c r="D80" s="385">
        <v>30</v>
      </c>
    </row>
    <row r="81" spans="1:4" s="274" customFormat="1" ht="30.75">
      <c r="A81" s="363" t="s">
        <v>346</v>
      </c>
      <c r="B81" s="364">
        <v>43144</v>
      </c>
      <c r="C81" s="360" t="s">
        <v>293</v>
      </c>
      <c r="D81" s="363">
        <v>8</v>
      </c>
    </row>
    <row r="82" spans="1:4" s="274" customFormat="1" ht="15">
      <c r="A82" s="306" t="s">
        <v>347</v>
      </c>
      <c r="B82" s="357">
        <v>43145</v>
      </c>
      <c r="C82" s="193" t="s">
        <v>348</v>
      </c>
      <c r="D82" s="306">
        <v>8</v>
      </c>
    </row>
    <row r="83" spans="1:4" s="274" customFormat="1" ht="30.75">
      <c r="A83" s="365" t="s">
        <v>349</v>
      </c>
      <c r="B83" s="366">
        <v>43146</v>
      </c>
      <c r="C83" s="367" t="s">
        <v>350</v>
      </c>
      <c r="D83" s="367">
        <v>20</v>
      </c>
    </row>
    <row r="84" spans="1:4" s="274" customFormat="1" ht="30.75">
      <c r="A84" s="363" t="s">
        <v>351</v>
      </c>
      <c r="B84" s="364">
        <v>43146</v>
      </c>
      <c r="C84" s="360" t="s">
        <v>293</v>
      </c>
      <c r="D84" s="363">
        <v>6</v>
      </c>
    </row>
    <row r="85" spans="1:4" s="274" customFormat="1" ht="30.75">
      <c r="A85" s="363" t="s">
        <v>352</v>
      </c>
      <c r="B85" s="364">
        <v>43146</v>
      </c>
      <c r="C85" s="360" t="s">
        <v>293</v>
      </c>
      <c r="D85" s="363">
        <v>8</v>
      </c>
    </row>
    <row r="86" spans="1:4" s="274" customFormat="1" ht="46.5">
      <c r="A86" s="377" t="s">
        <v>353</v>
      </c>
      <c r="B86" s="384">
        <v>43146</v>
      </c>
      <c r="C86" s="377" t="s">
        <v>354</v>
      </c>
      <c r="D86" s="385">
        <v>65</v>
      </c>
    </row>
    <row r="87" spans="1:4" s="274" customFormat="1" ht="46.5">
      <c r="A87" s="380" t="s">
        <v>355</v>
      </c>
      <c r="B87" s="357">
        <v>43148</v>
      </c>
      <c r="C87" s="360" t="s">
        <v>293</v>
      </c>
      <c r="D87" s="385">
        <v>37</v>
      </c>
    </row>
    <row r="88" spans="1:4" s="274" customFormat="1" ht="30.75">
      <c r="A88" s="306" t="s">
        <v>356</v>
      </c>
      <c r="B88" s="357">
        <v>43148</v>
      </c>
      <c r="C88" s="189" t="s">
        <v>357</v>
      </c>
      <c r="D88" s="189">
        <v>20</v>
      </c>
    </row>
    <row r="89" spans="1:4" s="274" customFormat="1" ht="30.75">
      <c r="A89" s="377" t="s">
        <v>358</v>
      </c>
      <c r="B89" s="384">
        <v>43149</v>
      </c>
      <c r="C89" s="377" t="s">
        <v>359</v>
      </c>
      <c r="D89" s="385">
        <v>50</v>
      </c>
    </row>
    <row r="90" spans="1:4" s="274" customFormat="1" ht="15">
      <c r="A90" s="377" t="s">
        <v>360</v>
      </c>
      <c r="B90" s="384">
        <v>43149</v>
      </c>
      <c r="C90" s="377" t="s">
        <v>361</v>
      </c>
      <c r="D90" s="385"/>
    </row>
    <row r="91" spans="1:4" s="274" customFormat="1" ht="46.5">
      <c r="A91" s="377" t="s">
        <v>362</v>
      </c>
      <c r="B91" s="384">
        <v>43150</v>
      </c>
      <c r="C91" s="377" t="s">
        <v>363</v>
      </c>
      <c r="D91" s="385">
        <v>30</v>
      </c>
    </row>
    <row r="92" spans="1:4" s="274" customFormat="1" ht="30.75">
      <c r="A92" s="377" t="s">
        <v>364</v>
      </c>
      <c r="B92" s="384">
        <v>43151</v>
      </c>
      <c r="C92" s="379" t="s">
        <v>300</v>
      </c>
      <c r="D92" s="385">
        <v>40</v>
      </c>
    </row>
    <row r="93" spans="1:4" s="274" customFormat="1" ht="30.75">
      <c r="A93" s="377" t="s">
        <v>365</v>
      </c>
      <c r="B93" s="384">
        <v>43151</v>
      </c>
      <c r="C93" s="377" t="s">
        <v>345</v>
      </c>
      <c r="D93" s="385">
        <v>30</v>
      </c>
    </row>
    <row r="94" spans="1:4" s="274" customFormat="1" ht="30.75">
      <c r="A94" s="363" t="s">
        <v>366</v>
      </c>
      <c r="B94" s="364">
        <v>43151</v>
      </c>
      <c r="C94" s="360" t="s">
        <v>293</v>
      </c>
      <c r="D94" s="363">
        <v>4</v>
      </c>
    </row>
    <row r="95" spans="1:4" s="274" customFormat="1" ht="15">
      <c r="A95" s="306" t="s">
        <v>367</v>
      </c>
      <c r="B95" s="382">
        <v>43152</v>
      </c>
      <c r="C95" s="306" t="s">
        <v>345</v>
      </c>
      <c r="D95" s="307">
        <v>60</v>
      </c>
    </row>
    <row r="96" spans="1:4" s="274" customFormat="1" ht="30.75">
      <c r="A96" s="306" t="s">
        <v>368</v>
      </c>
      <c r="B96" s="382">
        <v>43153</v>
      </c>
      <c r="C96" s="377" t="s">
        <v>322</v>
      </c>
      <c r="D96" s="307">
        <v>45</v>
      </c>
    </row>
    <row r="97" spans="1:4" s="274" customFormat="1" ht="30.75">
      <c r="A97" s="363" t="s">
        <v>369</v>
      </c>
      <c r="B97" s="364">
        <v>43153</v>
      </c>
      <c r="C97" s="360" t="s">
        <v>293</v>
      </c>
      <c r="D97" s="363">
        <v>7</v>
      </c>
    </row>
    <row r="98" spans="1:4" s="274" customFormat="1" ht="15" hidden="1">
      <c r="A98" s="298" t="s">
        <v>370</v>
      </c>
      <c r="B98" s="371">
        <v>43153</v>
      </c>
      <c r="C98" s="298" t="s">
        <v>371</v>
      </c>
      <c r="D98" s="298">
        <v>15</v>
      </c>
    </row>
    <row r="99" spans="1:4" s="274" customFormat="1" ht="15" hidden="1">
      <c r="A99" s="386" t="s">
        <v>372</v>
      </c>
      <c r="B99" s="387">
        <v>43154</v>
      </c>
      <c r="C99" s="386" t="s">
        <v>373</v>
      </c>
      <c r="D99" s="386">
        <v>27</v>
      </c>
    </row>
    <row r="100" spans="1:4" s="274" customFormat="1" ht="30.75" hidden="1">
      <c r="A100" s="363" t="s">
        <v>374</v>
      </c>
      <c r="B100" s="364">
        <v>43155</v>
      </c>
      <c r="C100" s="360" t="s">
        <v>293</v>
      </c>
      <c r="D100" s="363">
        <v>15</v>
      </c>
    </row>
    <row r="101" spans="1:4" s="274" customFormat="1" ht="30.75" hidden="1">
      <c r="A101" s="363" t="s">
        <v>375</v>
      </c>
      <c r="B101" s="364">
        <v>43156</v>
      </c>
      <c r="C101" s="360" t="s">
        <v>293</v>
      </c>
      <c r="D101" s="363">
        <v>18</v>
      </c>
    </row>
    <row r="102" spans="1:4" s="274" customFormat="1" ht="46.5">
      <c r="A102" s="306" t="s">
        <v>376</v>
      </c>
      <c r="B102" s="382">
        <v>43161</v>
      </c>
      <c r="C102" s="377" t="s">
        <v>363</v>
      </c>
      <c r="D102" s="307">
        <v>30</v>
      </c>
    </row>
    <row r="103" spans="1:4" s="274" customFormat="1" ht="15">
      <c r="A103" s="370" t="s">
        <v>377</v>
      </c>
      <c r="B103" s="369">
        <v>43163</v>
      </c>
      <c r="C103" s="370" t="s">
        <v>378</v>
      </c>
      <c r="D103" s="370">
        <v>18</v>
      </c>
    </row>
    <row r="104" spans="1:4" s="274" customFormat="1" ht="15">
      <c r="A104" s="370" t="s">
        <v>379</v>
      </c>
      <c r="B104" s="369">
        <v>43164</v>
      </c>
      <c r="C104" s="370" t="s">
        <v>380</v>
      </c>
      <c r="D104" s="370">
        <v>16</v>
      </c>
    </row>
    <row r="105" spans="1:4" s="274" customFormat="1" ht="46.5">
      <c r="A105" s="306" t="s">
        <v>381</v>
      </c>
      <c r="B105" s="382">
        <v>43164</v>
      </c>
      <c r="C105" s="377" t="s">
        <v>382</v>
      </c>
      <c r="D105" s="307">
        <v>100</v>
      </c>
    </row>
    <row r="106" spans="1:4" s="274" customFormat="1" ht="46.5">
      <c r="A106" s="306" t="s">
        <v>383</v>
      </c>
      <c r="B106" s="382">
        <v>43164</v>
      </c>
      <c r="C106" s="377" t="s">
        <v>363</v>
      </c>
      <c r="D106" s="307">
        <v>35</v>
      </c>
    </row>
    <row r="107" spans="1:4" s="274" customFormat="1" ht="30.75">
      <c r="A107" s="306" t="s">
        <v>384</v>
      </c>
      <c r="B107" s="382">
        <v>43165</v>
      </c>
      <c r="C107" s="377" t="s">
        <v>322</v>
      </c>
      <c r="D107" s="307">
        <v>30</v>
      </c>
    </row>
    <row r="108" spans="1:4" s="274" customFormat="1" ht="15">
      <c r="A108" s="306" t="s">
        <v>385</v>
      </c>
      <c r="B108" s="382">
        <v>43166</v>
      </c>
      <c r="C108" s="379" t="s">
        <v>300</v>
      </c>
      <c r="D108" s="307">
        <v>65</v>
      </c>
    </row>
    <row r="109" spans="1:4" s="274" customFormat="1" ht="15">
      <c r="A109" s="370" t="s">
        <v>379</v>
      </c>
      <c r="B109" s="369">
        <v>43166</v>
      </c>
      <c r="C109" s="370" t="s">
        <v>386</v>
      </c>
      <c r="D109" s="370">
        <v>8</v>
      </c>
    </row>
    <row r="110" spans="1:4" s="274" customFormat="1" ht="46.5">
      <c r="A110" s="306" t="s">
        <v>387</v>
      </c>
      <c r="B110" s="382">
        <v>43171</v>
      </c>
      <c r="C110" s="377" t="s">
        <v>363</v>
      </c>
      <c r="D110" s="307">
        <v>40</v>
      </c>
    </row>
    <row r="111" spans="1:4" s="274" customFormat="1" ht="46.5">
      <c r="A111" s="306" t="s">
        <v>388</v>
      </c>
      <c r="B111" s="382">
        <v>43172</v>
      </c>
      <c r="C111" s="377" t="s">
        <v>363</v>
      </c>
      <c r="D111" s="307">
        <v>40</v>
      </c>
    </row>
    <row r="112" spans="1:4" s="274" customFormat="1" ht="46.5">
      <c r="A112" s="388" t="s">
        <v>389</v>
      </c>
      <c r="B112" s="382">
        <v>43172</v>
      </c>
      <c r="C112" s="360" t="s">
        <v>293</v>
      </c>
      <c r="D112" s="307">
        <v>39</v>
      </c>
    </row>
    <row r="113" spans="1:4" s="274" customFormat="1" ht="30.75">
      <c r="A113" s="306" t="s">
        <v>321</v>
      </c>
      <c r="B113" s="382">
        <v>43173</v>
      </c>
      <c r="C113" s="377" t="s">
        <v>322</v>
      </c>
      <c r="D113" s="307">
        <v>30</v>
      </c>
    </row>
    <row r="114" spans="1:4" s="274" customFormat="1" ht="30.75">
      <c r="A114" s="306" t="s">
        <v>390</v>
      </c>
      <c r="B114" s="382">
        <v>43174</v>
      </c>
      <c r="C114" s="377" t="s">
        <v>322</v>
      </c>
      <c r="D114" s="307">
        <v>30</v>
      </c>
    </row>
    <row r="115" spans="1:4" s="274" customFormat="1" ht="30.75">
      <c r="A115" s="307" t="s">
        <v>391</v>
      </c>
      <c r="B115" s="357">
        <v>43177</v>
      </c>
      <c r="C115" s="360" t="s">
        <v>293</v>
      </c>
      <c r="D115" s="189">
        <v>112</v>
      </c>
    </row>
    <row r="116" spans="1:4" s="274" customFormat="1" ht="30.75">
      <c r="A116" s="306" t="s">
        <v>392</v>
      </c>
      <c r="B116" s="357">
        <v>43180</v>
      </c>
      <c r="C116" s="189" t="s">
        <v>314</v>
      </c>
      <c r="D116" s="306">
        <v>8</v>
      </c>
    </row>
    <row r="117" spans="1:4" s="274" customFormat="1" ht="30.75">
      <c r="A117" s="306" t="s">
        <v>368</v>
      </c>
      <c r="B117" s="382">
        <v>43181</v>
      </c>
      <c r="C117" s="377" t="s">
        <v>322</v>
      </c>
      <c r="D117" s="307">
        <v>45</v>
      </c>
    </row>
    <row r="118" spans="1:4" s="274" customFormat="1" ht="30.75">
      <c r="A118" s="306" t="s">
        <v>393</v>
      </c>
      <c r="B118" s="382">
        <v>42817</v>
      </c>
      <c r="C118" s="306" t="s">
        <v>394</v>
      </c>
      <c r="D118" s="306">
        <v>60</v>
      </c>
    </row>
    <row r="119" spans="1:4" ht="30.75">
      <c r="A119" s="388" t="s">
        <v>395</v>
      </c>
      <c r="B119" s="382">
        <v>42818</v>
      </c>
      <c r="C119" s="360" t="s">
        <v>293</v>
      </c>
      <c r="D119" s="307">
        <v>39</v>
      </c>
    </row>
    <row r="120" spans="1:4" ht="30.75">
      <c r="A120" s="308" t="s">
        <v>396</v>
      </c>
      <c r="B120" s="357">
        <v>43184</v>
      </c>
      <c r="C120" s="360" t="s">
        <v>293</v>
      </c>
      <c r="D120" s="189">
        <v>85</v>
      </c>
    </row>
    <row r="121" spans="1:4" ht="30.75">
      <c r="A121" s="308" t="s">
        <v>397</v>
      </c>
      <c r="B121" s="357">
        <v>43184</v>
      </c>
      <c r="C121" s="360" t="s">
        <v>293</v>
      </c>
      <c r="D121" s="189">
        <v>72</v>
      </c>
    </row>
    <row r="122" spans="1:4" ht="30.75">
      <c r="A122" s="373" t="s">
        <v>398</v>
      </c>
      <c r="B122" s="357">
        <v>43185</v>
      </c>
      <c r="C122" s="360" t="s">
        <v>293</v>
      </c>
      <c r="D122" s="189">
        <v>37</v>
      </c>
    </row>
    <row r="123" spans="1:4" ht="30.75">
      <c r="A123" s="306" t="s">
        <v>399</v>
      </c>
      <c r="B123" s="357">
        <v>43187</v>
      </c>
      <c r="C123" s="360" t="s">
        <v>293</v>
      </c>
      <c r="D123" s="306">
        <v>8</v>
      </c>
    </row>
    <row r="124" spans="1:4" s="274" customFormat="1" ht="30.75">
      <c r="A124" s="377" t="s">
        <v>400</v>
      </c>
      <c r="B124" s="384">
        <v>43189</v>
      </c>
      <c r="C124" s="377" t="s">
        <v>345</v>
      </c>
      <c r="D124" s="385">
        <v>25</v>
      </c>
    </row>
    <row r="125" spans="1:4" s="274" customFormat="1" ht="30.75">
      <c r="A125" s="377" t="s">
        <v>401</v>
      </c>
      <c r="B125" s="384" t="s">
        <v>402</v>
      </c>
      <c r="C125" s="360" t="s">
        <v>293</v>
      </c>
      <c r="D125" s="385">
        <v>108</v>
      </c>
    </row>
    <row r="126" spans="1:4" s="274" customFormat="1" ht="46.5">
      <c r="A126" s="306" t="s">
        <v>403</v>
      </c>
      <c r="B126" s="382">
        <v>43192</v>
      </c>
      <c r="C126" s="377" t="s">
        <v>363</v>
      </c>
      <c r="D126" s="306">
        <v>50</v>
      </c>
    </row>
    <row r="127" spans="1:4" s="274" customFormat="1" ht="30.75">
      <c r="A127" s="306" t="s">
        <v>404</v>
      </c>
      <c r="B127" s="382">
        <v>43192</v>
      </c>
      <c r="C127" s="377" t="s">
        <v>322</v>
      </c>
      <c r="D127" s="306">
        <v>40</v>
      </c>
    </row>
    <row r="128" spans="1:4" s="274" customFormat="1" ht="30.75">
      <c r="A128" s="306" t="s">
        <v>405</v>
      </c>
      <c r="B128" s="382">
        <v>43193</v>
      </c>
      <c r="C128" s="377" t="s">
        <v>322</v>
      </c>
      <c r="D128" s="306">
        <v>35</v>
      </c>
    </row>
    <row r="129" spans="1:4" s="274" customFormat="1" ht="30.75">
      <c r="A129" s="306" t="s">
        <v>406</v>
      </c>
      <c r="B129" s="382">
        <v>43193</v>
      </c>
      <c r="C129" s="377" t="s">
        <v>407</v>
      </c>
      <c r="D129" s="306">
        <v>50</v>
      </c>
    </row>
    <row r="130" spans="1:4" s="274" customFormat="1" ht="30.75">
      <c r="A130" s="306" t="s">
        <v>408</v>
      </c>
      <c r="B130" s="357">
        <v>43194</v>
      </c>
      <c r="C130" s="189" t="s">
        <v>409</v>
      </c>
      <c r="D130" s="306">
        <v>8</v>
      </c>
    </row>
    <row r="131" spans="1:4" s="274" customFormat="1" ht="30.75">
      <c r="A131" s="306" t="s">
        <v>410</v>
      </c>
      <c r="B131" s="382">
        <v>43194</v>
      </c>
      <c r="C131" s="377" t="s">
        <v>322</v>
      </c>
      <c r="D131" s="306">
        <v>20</v>
      </c>
    </row>
    <row r="132" spans="1:4" s="274" customFormat="1" ht="30.75">
      <c r="A132" s="306" t="s">
        <v>368</v>
      </c>
      <c r="B132" s="382">
        <v>43195</v>
      </c>
      <c r="C132" s="377" t="s">
        <v>322</v>
      </c>
      <c r="D132" s="306">
        <v>40</v>
      </c>
    </row>
    <row r="133" spans="1:4" s="274" customFormat="1" ht="30.75">
      <c r="A133" s="306" t="s">
        <v>411</v>
      </c>
      <c r="B133" s="382">
        <v>43196</v>
      </c>
      <c r="C133" s="377" t="s">
        <v>407</v>
      </c>
      <c r="D133" s="306">
        <v>30</v>
      </c>
    </row>
    <row r="134" spans="1:4" ht="46.5">
      <c r="A134" s="306" t="s">
        <v>412</v>
      </c>
      <c r="B134" s="382">
        <v>43199</v>
      </c>
      <c r="C134" s="377" t="s">
        <v>363</v>
      </c>
      <c r="D134" s="306">
        <v>45</v>
      </c>
    </row>
    <row r="135" spans="1:4" ht="46.5">
      <c r="A135" s="306" t="s">
        <v>413</v>
      </c>
      <c r="B135" s="382">
        <v>43200</v>
      </c>
      <c r="C135" s="377" t="s">
        <v>363</v>
      </c>
      <c r="D135" s="306">
        <v>30</v>
      </c>
    </row>
    <row r="136" spans="1:4" ht="30.75">
      <c r="A136" s="306" t="s">
        <v>414</v>
      </c>
      <c r="B136" s="382">
        <v>43200</v>
      </c>
      <c r="C136" s="377" t="s">
        <v>345</v>
      </c>
      <c r="D136" s="306">
        <v>30</v>
      </c>
    </row>
    <row r="137" spans="1:4" ht="46.5">
      <c r="A137" s="306" t="s">
        <v>415</v>
      </c>
      <c r="B137" s="382">
        <v>43201</v>
      </c>
      <c r="C137" s="377" t="s">
        <v>363</v>
      </c>
      <c r="D137" s="306">
        <v>40</v>
      </c>
    </row>
    <row r="138" spans="1:4" ht="30.75">
      <c r="A138" s="306" t="s">
        <v>416</v>
      </c>
      <c r="B138" s="382">
        <v>43201</v>
      </c>
      <c r="C138" s="377" t="s">
        <v>322</v>
      </c>
      <c r="D138" s="306">
        <v>35</v>
      </c>
    </row>
    <row r="139" spans="1:4" ht="30.75">
      <c r="A139" s="306" t="s">
        <v>417</v>
      </c>
      <c r="B139" s="382">
        <v>43201</v>
      </c>
      <c r="C139" s="377" t="s">
        <v>418</v>
      </c>
      <c r="D139" s="306">
        <v>80</v>
      </c>
    </row>
    <row r="140" spans="1:4" ht="30.75">
      <c r="A140" s="306" t="s">
        <v>419</v>
      </c>
      <c r="B140" s="382">
        <v>43202</v>
      </c>
      <c r="C140" s="377" t="s">
        <v>345</v>
      </c>
      <c r="D140" s="306">
        <v>30</v>
      </c>
    </row>
    <row r="141" spans="1:4" ht="46.5">
      <c r="A141" s="306" t="s">
        <v>420</v>
      </c>
      <c r="B141" s="382" t="s">
        <v>421</v>
      </c>
      <c r="C141" s="306" t="s">
        <v>422</v>
      </c>
      <c r="D141" s="308">
        <v>15</v>
      </c>
    </row>
    <row r="142" spans="1:4" ht="30.75">
      <c r="A142" s="388" t="s">
        <v>423</v>
      </c>
      <c r="B142" s="382" t="s">
        <v>424</v>
      </c>
      <c r="C142" s="360" t="s">
        <v>293</v>
      </c>
      <c r="D142" s="308">
        <v>41</v>
      </c>
    </row>
    <row r="143" spans="1:4" ht="30.75">
      <c r="A143" s="306" t="s">
        <v>425</v>
      </c>
      <c r="B143" s="382">
        <v>43206</v>
      </c>
      <c r="C143" s="377" t="s">
        <v>322</v>
      </c>
      <c r="D143" s="308">
        <v>30</v>
      </c>
    </row>
    <row r="144" spans="1:4" ht="46.5">
      <c r="A144" s="306" t="s">
        <v>426</v>
      </c>
      <c r="B144" s="382">
        <v>43207</v>
      </c>
      <c r="C144" s="377" t="s">
        <v>363</v>
      </c>
      <c r="D144" s="308">
        <v>70</v>
      </c>
    </row>
    <row r="145" spans="1:4" ht="46.5">
      <c r="A145" s="377" t="s">
        <v>427</v>
      </c>
      <c r="B145" s="384">
        <v>43208</v>
      </c>
      <c r="C145" s="377" t="s">
        <v>345</v>
      </c>
      <c r="D145" s="389">
        <v>15</v>
      </c>
    </row>
    <row r="146" spans="1:4" ht="46.5">
      <c r="A146" s="306" t="s">
        <v>428</v>
      </c>
      <c r="B146" s="357">
        <v>43211</v>
      </c>
      <c r="C146" s="189" t="s">
        <v>429</v>
      </c>
      <c r="D146" s="306">
        <v>70</v>
      </c>
    </row>
    <row r="147" spans="1:4" ht="15">
      <c r="A147" s="386" t="s">
        <v>430</v>
      </c>
      <c r="B147" s="387">
        <v>43211</v>
      </c>
      <c r="C147" s="386" t="s">
        <v>431</v>
      </c>
      <c r="D147" s="386">
        <v>38</v>
      </c>
    </row>
    <row r="148" spans="1:4" ht="15">
      <c r="A148" s="386" t="s">
        <v>432</v>
      </c>
      <c r="B148" s="387">
        <v>43211</v>
      </c>
      <c r="C148" s="390" t="s">
        <v>433</v>
      </c>
      <c r="D148" s="386">
        <v>27</v>
      </c>
    </row>
    <row r="149" spans="1:4" ht="30.75">
      <c r="A149" s="377" t="s">
        <v>434</v>
      </c>
      <c r="B149" s="384">
        <v>43216</v>
      </c>
      <c r="C149" s="377" t="s">
        <v>345</v>
      </c>
      <c r="D149" s="389">
        <v>35</v>
      </c>
    </row>
    <row r="150" spans="1:4" ht="46.5">
      <c r="A150" s="306" t="s">
        <v>435</v>
      </c>
      <c r="B150" s="382">
        <v>43216</v>
      </c>
      <c r="C150" s="377" t="s">
        <v>363</v>
      </c>
      <c r="D150" s="308">
        <v>35</v>
      </c>
    </row>
    <row r="151" spans="1:4" ht="30.75">
      <c r="A151" s="306" t="s">
        <v>436</v>
      </c>
      <c r="B151" s="382">
        <v>43217</v>
      </c>
      <c r="C151" s="377" t="s">
        <v>322</v>
      </c>
      <c r="D151" s="307">
        <v>50</v>
      </c>
    </row>
    <row r="152" spans="1:4" ht="30.75">
      <c r="A152" s="386" t="s">
        <v>437</v>
      </c>
      <c r="B152" s="387">
        <v>43221</v>
      </c>
      <c r="C152" s="386" t="s">
        <v>438</v>
      </c>
      <c r="D152" s="386">
        <v>32</v>
      </c>
    </row>
    <row r="153" spans="1:4" ht="30.75">
      <c r="A153" s="306" t="s">
        <v>439</v>
      </c>
      <c r="B153" s="382" t="s">
        <v>440</v>
      </c>
      <c r="C153" s="377" t="s">
        <v>407</v>
      </c>
      <c r="D153" s="307">
        <v>30</v>
      </c>
    </row>
    <row r="154" spans="1:4" ht="46.5">
      <c r="A154" s="306" t="s">
        <v>441</v>
      </c>
      <c r="B154" s="382">
        <v>43222</v>
      </c>
      <c r="C154" s="377" t="s">
        <v>363</v>
      </c>
      <c r="D154" s="307">
        <v>30</v>
      </c>
    </row>
    <row r="155" spans="1:4" ht="46.5">
      <c r="A155" s="306" t="s">
        <v>442</v>
      </c>
      <c r="B155" s="382">
        <v>43223</v>
      </c>
      <c r="C155" s="377" t="s">
        <v>363</v>
      </c>
      <c r="D155" s="307">
        <v>30</v>
      </c>
    </row>
    <row r="156" spans="1:4" ht="30.75">
      <c r="A156" s="306" t="s">
        <v>443</v>
      </c>
      <c r="B156" s="382">
        <v>43224</v>
      </c>
      <c r="C156" s="377" t="s">
        <v>322</v>
      </c>
      <c r="D156" s="307">
        <v>30</v>
      </c>
    </row>
    <row r="157" spans="1:4" ht="30.75">
      <c r="A157" s="370" t="s">
        <v>444</v>
      </c>
      <c r="B157" s="369">
        <v>43226</v>
      </c>
      <c r="C157" s="370" t="s">
        <v>445</v>
      </c>
      <c r="D157" s="370">
        <v>18</v>
      </c>
    </row>
    <row r="158" spans="1:4" ht="30.75">
      <c r="A158" s="306" t="s">
        <v>446</v>
      </c>
      <c r="B158" s="382">
        <v>43227</v>
      </c>
      <c r="C158" s="379" t="s">
        <v>300</v>
      </c>
      <c r="D158" s="307">
        <v>75</v>
      </c>
    </row>
    <row r="159" spans="1:4" ht="30.75">
      <c r="A159" s="386" t="s">
        <v>447</v>
      </c>
      <c r="B159" s="387">
        <v>43228</v>
      </c>
      <c r="C159" s="386" t="s">
        <v>448</v>
      </c>
      <c r="D159" s="374">
        <v>70</v>
      </c>
    </row>
    <row r="160" spans="1:4" ht="46.5">
      <c r="A160" s="306" t="s">
        <v>449</v>
      </c>
      <c r="B160" s="382">
        <v>43228</v>
      </c>
      <c r="C160" s="377" t="s">
        <v>322</v>
      </c>
      <c r="D160" s="307">
        <v>40</v>
      </c>
    </row>
    <row r="161" spans="1:4" ht="46.5">
      <c r="A161" s="306" t="s">
        <v>450</v>
      </c>
      <c r="B161" s="382">
        <v>43230</v>
      </c>
      <c r="C161" s="377" t="s">
        <v>451</v>
      </c>
      <c r="D161" s="307">
        <v>50</v>
      </c>
    </row>
    <row r="162" spans="1:4" ht="30.75">
      <c r="A162" s="306" t="s">
        <v>452</v>
      </c>
      <c r="B162" s="382">
        <v>43231</v>
      </c>
      <c r="C162" s="306" t="s">
        <v>453</v>
      </c>
      <c r="D162" s="307">
        <v>55</v>
      </c>
    </row>
    <row r="163" spans="1:4" ht="30.75">
      <c r="A163" s="306" t="s">
        <v>454</v>
      </c>
      <c r="B163" s="382">
        <v>43231</v>
      </c>
      <c r="C163" s="377" t="s">
        <v>345</v>
      </c>
      <c r="D163" s="307">
        <v>10</v>
      </c>
    </row>
    <row r="164" spans="1:4" ht="46.5">
      <c r="A164" s="388" t="s">
        <v>455</v>
      </c>
      <c r="B164" s="382">
        <v>43231</v>
      </c>
      <c r="C164" s="360" t="s">
        <v>293</v>
      </c>
      <c r="D164" s="307">
        <v>38</v>
      </c>
    </row>
    <row r="165" spans="1:4" ht="30.75">
      <c r="A165" s="306" t="s">
        <v>456</v>
      </c>
      <c r="B165" s="382">
        <v>43237</v>
      </c>
      <c r="C165" s="377" t="s">
        <v>457</v>
      </c>
      <c r="D165" s="307">
        <v>30</v>
      </c>
    </row>
    <row r="166" spans="1:4" ht="30.75">
      <c r="A166" s="363" t="s">
        <v>458</v>
      </c>
      <c r="B166" s="364">
        <v>43240</v>
      </c>
      <c r="C166" s="363" t="s">
        <v>459</v>
      </c>
      <c r="D166" s="363">
        <v>64</v>
      </c>
    </row>
    <row r="167" spans="1:4" ht="30.75">
      <c r="A167" s="306" t="s">
        <v>460</v>
      </c>
      <c r="B167" s="382">
        <v>43241</v>
      </c>
      <c r="C167" s="377" t="s">
        <v>461</v>
      </c>
      <c r="D167" s="307">
        <v>80</v>
      </c>
    </row>
    <row r="168" spans="1:4" ht="46.5">
      <c r="A168" s="306" t="s">
        <v>462</v>
      </c>
      <c r="B168" s="382">
        <v>43244</v>
      </c>
      <c r="C168" s="193" t="s">
        <v>463</v>
      </c>
      <c r="D168" s="307">
        <v>200</v>
      </c>
    </row>
    <row r="169" spans="1:4" ht="46.5">
      <c r="A169" s="306" t="s">
        <v>464</v>
      </c>
      <c r="B169" s="357">
        <v>43245</v>
      </c>
      <c r="C169" s="189" t="s">
        <v>465</v>
      </c>
      <c r="D169" s="189">
        <v>25</v>
      </c>
    </row>
    <row r="170" spans="1:4" ht="30.75">
      <c r="A170" s="306" t="s">
        <v>466</v>
      </c>
      <c r="B170" s="357">
        <v>43247</v>
      </c>
      <c r="C170" s="189" t="s">
        <v>467</v>
      </c>
      <c r="D170" s="189">
        <v>20</v>
      </c>
    </row>
    <row r="171" spans="1:4" ht="15">
      <c r="A171" s="368" t="s">
        <v>468</v>
      </c>
      <c r="B171" s="372">
        <v>43247</v>
      </c>
      <c r="C171" s="373" t="s">
        <v>469</v>
      </c>
      <c r="D171" s="297">
        <v>4</v>
      </c>
    </row>
    <row r="172" spans="1:4" ht="30.75">
      <c r="A172" s="306" t="s">
        <v>470</v>
      </c>
      <c r="B172" s="382">
        <v>43249</v>
      </c>
      <c r="C172" s="377" t="s">
        <v>322</v>
      </c>
      <c r="D172" s="307">
        <v>70</v>
      </c>
    </row>
    <row r="173" spans="1:4" ht="30.75">
      <c r="A173" s="363" t="s">
        <v>471</v>
      </c>
      <c r="B173" s="364">
        <v>43250</v>
      </c>
      <c r="C173" s="360" t="s">
        <v>293</v>
      </c>
      <c r="D173" s="363">
        <v>50</v>
      </c>
    </row>
    <row r="174" spans="1:4" ht="46.5">
      <c r="A174" s="306" t="s">
        <v>472</v>
      </c>
      <c r="B174" s="382">
        <v>43252</v>
      </c>
      <c r="C174" s="377" t="s">
        <v>451</v>
      </c>
      <c r="D174" s="307">
        <v>40</v>
      </c>
    </row>
    <row r="175" spans="1:4" ht="30.75">
      <c r="A175" s="306" t="s">
        <v>473</v>
      </c>
      <c r="B175" s="382">
        <v>43252</v>
      </c>
      <c r="C175" s="377" t="s">
        <v>474</v>
      </c>
      <c r="D175" s="307">
        <v>60</v>
      </c>
    </row>
    <row r="176" spans="1:4" ht="15">
      <c r="A176" s="391" t="s">
        <v>475</v>
      </c>
      <c r="B176" s="387">
        <v>43253</v>
      </c>
      <c r="C176" s="386" t="s">
        <v>476</v>
      </c>
      <c r="D176" s="386">
        <v>28</v>
      </c>
    </row>
    <row r="177" spans="1:4" ht="30.75">
      <c r="A177" s="363" t="s">
        <v>477</v>
      </c>
      <c r="B177" s="364">
        <v>43253</v>
      </c>
      <c r="C177" s="360" t="s">
        <v>293</v>
      </c>
      <c r="D177" s="363">
        <v>7</v>
      </c>
    </row>
    <row r="178" spans="1:4" ht="30.75">
      <c r="A178" s="363" t="s">
        <v>477</v>
      </c>
      <c r="B178" s="364">
        <v>43254</v>
      </c>
      <c r="C178" s="360" t="s">
        <v>293</v>
      </c>
      <c r="D178" s="363">
        <v>8</v>
      </c>
    </row>
    <row r="179" spans="1:4" ht="47.25" thickBot="1">
      <c r="A179" s="306" t="s">
        <v>478</v>
      </c>
      <c r="B179" s="382">
        <v>43255</v>
      </c>
      <c r="C179" s="377" t="s">
        <v>451</v>
      </c>
      <c r="D179" s="307">
        <v>35</v>
      </c>
    </row>
    <row r="180" spans="1:4" ht="31.5" thickBot="1">
      <c r="A180" s="392" t="s">
        <v>479</v>
      </c>
      <c r="B180" s="382">
        <v>43255</v>
      </c>
      <c r="C180" s="360" t="s">
        <v>293</v>
      </c>
      <c r="D180" s="307">
        <v>72</v>
      </c>
    </row>
    <row r="181" spans="1:4" ht="31.5" thickBot="1">
      <c r="A181" s="393" t="s">
        <v>480</v>
      </c>
      <c r="B181" s="382">
        <v>43256</v>
      </c>
      <c r="C181" s="360" t="s">
        <v>293</v>
      </c>
      <c r="D181" s="307">
        <v>39</v>
      </c>
    </row>
    <row r="182" spans="1:4" ht="46.5">
      <c r="A182" s="306" t="s">
        <v>481</v>
      </c>
      <c r="B182" s="382">
        <v>43256</v>
      </c>
      <c r="C182" s="377" t="s">
        <v>451</v>
      </c>
      <c r="D182" s="307">
        <v>30</v>
      </c>
    </row>
    <row r="183" spans="1:4" ht="62.25">
      <c r="A183" s="306" t="s">
        <v>482</v>
      </c>
      <c r="B183" s="382">
        <v>43257</v>
      </c>
      <c r="C183" s="377" t="s">
        <v>451</v>
      </c>
      <c r="D183" s="307">
        <v>45</v>
      </c>
    </row>
    <row r="184" spans="1:4" ht="15">
      <c r="A184" s="306" t="s">
        <v>299</v>
      </c>
      <c r="B184" s="382">
        <v>43257</v>
      </c>
      <c r="C184" s="379" t="s">
        <v>300</v>
      </c>
      <c r="D184" s="307">
        <v>70</v>
      </c>
    </row>
    <row r="185" spans="1:4" ht="30.75">
      <c r="A185" s="306" t="s">
        <v>483</v>
      </c>
      <c r="B185" s="382">
        <v>43258</v>
      </c>
      <c r="C185" s="377" t="s">
        <v>322</v>
      </c>
      <c r="D185" s="307">
        <v>35</v>
      </c>
    </row>
    <row r="186" spans="1:4" ht="46.5">
      <c r="A186" s="306" t="s">
        <v>484</v>
      </c>
      <c r="B186" s="382">
        <v>43258</v>
      </c>
      <c r="C186" s="360" t="s">
        <v>293</v>
      </c>
      <c r="D186" s="307">
        <v>37</v>
      </c>
    </row>
    <row r="187" spans="1:4" ht="30.75">
      <c r="A187" s="306" t="s">
        <v>485</v>
      </c>
      <c r="B187" s="394">
        <v>43259</v>
      </c>
      <c r="C187" s="377" t="s">
        <v>345</v>
      </c>
      <c r="D187" s="189">
        <v>12</v>
      </c>
    </row>
    <row r="188" spans="1:4" ht="30.75">
      <c r="A188" s="386" t="s">
        <v>486</v>
      </c>
      <c r="B188" s="387">
        <v>43260</v>
      </c>
      <c r="C188" s="386" t="s">
        <v>487</v>
      </c>
      <c r="D188" s="386">
        <v>24</v>
      </c>
    </row>
    <row r="189" spans="1:4" ht="30.75">
      <c r="A189" s="373" t="s">
        <v>488</v>
      </c>
      <c r="B189" s="394">
        <v>43264</v>
      </c>
      <c r="C189" s="360" t="s">
        <v>293</v>
      </c>
      <c r="D189" s="386">
        <v>38</v>
      </c>
    </row>
    <row r="190" spans="1:4" ht="30.75">
      <c r="A190" s="306" t="s">
        <v>489</v>
      </c>
      <c r="B190" s="394">
        <v>43265</v>
      </c>
      <c r="C190" s="377" t="s">
        <v>309</v>
      </c>
      <c r="D190" s="189">
        <v>50</v>
      </c>
    </row>
    <row r="191" spans="1:4" ht="30.75">
      <c r="A191" s="193" t="s">
        <v>490</v>
      </c>
      <c r="B191" s="395">
        <v>43271</v>
      </c>
      <c r="C191" s="377" t="s">
        <v>322</v>
      </c>
      <c r="D191" s="193">
        <v>35</v>
      </c>
    </row>
    <row r="192" spans="1:4" ht="30.75">
      <c r="A192" s="396" t="s">
        <v>491</v>
      </c>
      <c r="B192" s="387">
        <v>43273</v>
      </c>
      <c r="C192" s="360" t="s">
        <v>293</v>
      </c>
      <c r="D192" s="397">
        <v>37</v>
      </c>
    </row>
    <row r="193" spans="1:4" ht="30.75">
      <c r="A193" s="386" t="s">
        <v>447</v>
      </c>
      <c r="B193" s="387">
        <v>43273</v>
      </c>
      <c r="C193" s="386" t="s">
        <v>492</v>
      </c>
      <c r="D193" s="374">
        <v>10</v>
      </c>
    </row>
    <row r="194" spans="1:4" ht="46.5">
      <c r="A194" s="189" t="s">
        <v>493</v>
      </c>
      <c r="B194" s="378">
        <v>43283</v>
      </c>
      <c r="C194" s="377" t="s">
        <v>494</v>
      </c>
      <c r="D194" s="377">
        <v>20</v>
      </c>
    </row>
    <row r="195" spans="1:4" ht="46.5">
      <c r="A195" s="189" t="s">
        <v>495</v>
      </c>
      <c r="B195" s="398">
        <v>43287</v>
      </c>
      <c r="C195" s="377" t="s">
        <v>451</v>
      </c>
      <c r="D195" s="385">
        <v>30</v>
      </c>
    </row>
    <row r="196" spans="1:4" ht="30.75">
      <c r="A196" s="193" t="s">
        <v>496</v>
      </c>
      <c r="B196" s="395">
        <v>43288</v>
      </c>
      <c r="C196" s="193" t="s">
        <v>463</v>
      </c>
      <c r="D196" s="193">
        <v>100</v>
      </c>
    </row>
    <row r="197" spans="1:4" ht="46.5">
      <c r="A197" s="377" t="s">
        <v>497</v>
      </c>
      <c r="B197" s="398">
        <v>43298</v>
      </c>
      <c r="C197" s="377" t="s">
        <v>494</v>
      </c>
      <c r="D197" s="385">
        <v>20</v>
      </c>
    </row>
    <row r="198" spans="1:4" ht="30.75">
      <c r="A198" s="193" t="s">
        <v>498</v>
      </c>
      <c r="B198" s="395">
        <v>43309</v>
      </c>
      <c r="C198" s="193" t="s">
        <v>463</v>
      </c>
      <c r="D198" s="193">
        <v>100</v>
      </c>
    </row>
    <row r="199" spans="1:4" ht="46.5">
      <c r="A199" s="189" t="s">
        <v>499</v>
      </c>
      <c r="B199" s="399">
        <v>43321</v>
      </c>
      <c r="C199" s="377" t="s">
        <v>322</v>
      </c>
      <c r="D199" s="400">
        <v>20</v>
      </c>
    </row>
    <row r="200" spans="1:4" ht="30.75">
      <c r="A200" s="189" t="s">
        <v>500</v>
      </c>
      <c r="B200" s="394">
        <v>43333</v>
      </c>
      <c r="C200" s="189" t="s">
        <v>501</v>
      </c>
      <c r="D200" s="189">
        <v>3</v>
      </c>
    </row>
    <row r="201" spans="1:4" ht="30.75">
      <c r="A201" s="189" t="s">
        <v>502</v>
      </c>
      <c r="B201" s="394">
        <v>43334</v>
      </c>
      <c r="C201" s="189" t="s">
        <v>503</v>
      </c>
      <c r="D201" s="189">
        <v>60</v>
      </c>
    </row>
    <row r="202" spans="1:4" ht="30.75">
      <c r="A202" s="189" t="s">
        <v>504</v>
      </c>
      <c r="B202" s="394">
        <v>43335</v>
      </c>
      <c r="C202" s="189" t="s">
        <v>505</v>
      </c>
      <c r="D202" s="189">
        <v>80</v>
      </c>
    </row>
    <row r="203" spans="1:4" ht="30.75">
      <c r="A203" s="189" t="s">
        <v>506</v>
      </c>
      <c r="B203" s="394">
        <v>43336</v>
      </c>
      <c r="C203" s="189" t="s">
        <v>507</v>
      </c>
      <c r="D203" s="189">
        <v>4</v>
      </c>
    </row>
    <row r="204" spans="1:4" ht="30.75">
      <c r="A204" s="189" t="s">
        <v>508</v>
      </c>
      <c r="B204" s="399">
        <v>43336</v>
      </c>
      <c r="C204" s="189" t="s">
        <v>463</v>
      </c>
      <c r="D204" s="400">
        <v>50</v>
      </c>
    </row>
    <row r="205" spans="1:4" ht="46.5">
      <c r="A205" s="189" t="s">
        <v>509</v>
      </c>
      <c r="B205" s="399">
        <v>43339</v>
      </c>
      <c r="C205" s="377" t="s">
        <v>510</v>
      </c>
      <c r="D205" s="400">
        <v>15</v>
      </c>
    </row>
    <row r="206" spans="1:4" ht="30.75">
      <c r="A206" s="306" t="s">
        <v>511</v>
      </c>
      <c r="B206" s="399">
        <v>43339</v>
      </c>
      <c r="C206" s="189" t="s">
        <v>512</v>
      </c>
      <c r="D206" s="400">
        <v>60</v>
      </c>
    </row>
    <row r="207" spans="1:4" ht="62.25">
      <c r="A207" s="189" t="s">
        <v>513</v>
      </c>
      <c r="B207" s="399">
        <v>43341</v>
      </c>
      <c r="C207" s="189" t="s">
        <v>514</v>
      </c>
      <c r="D207" s="400">
        <v>50</v>
      </c>
    </row>
    <row r="208" spans="1:4" ht="46.5">
      <c r="A208" s="397" t="s">
        <v>515</v>
      </c>
      <c r="B208" s="399">
        <v>43343</v>
      </c>
      <c r="C208" s="189" t="s">
        <v>516</v>
      </c>
      <c r="D208" s="400">
        <v>37</v>
      </c>
    </row>
    <row r="209" spans="1:4" ht="46.5">
      <c r="A209" s="380" t="s">
        <v>517</v>
      </c>
      <c r="B209" s="399">
        <v>43343</v>
      </c>
      <c r="C209" s="189" t="s">
        <v>516</v>
      </c>
      <c r="D209" s="189">
        <v>50</v>
      </c>
    </row>
    <row r="210" spans="1:4" ht="46.5">
      <c r="A210" s="189" t="s">
        <v>518</v>
      </c>
      <c r="B210" s="394" t="s">
        <v>519</v>
      </c>
      <c r="C210" s="189" t="s">
        <v>520</v>
      </c>
      <c r="D210" s="400">
        <v>50</v>
      </c>
    </row>
    <row r="211" spans="1:4" ht="15">
      <c r="A211" s="189" t="s">
        <v>521</v>
      </c>
      <c r="B211" s="394">
        <v>43344</v>
      </c>
      <c r="C211" s="401" t="s">
        <v>522</v>
      </c>
      <c r="D211" s="189">
        <v>50</v>
      </c>
    </row>
    <row r="212" spans="1:4" ht="15">
      <c r="A212" s="189" t="s">
        <v>523</v>
      </c>
      <c r="B212" s="394" t="s">
        <v>524</v>
      </c>
      <c r="C212" s="401" t="s">
        <v>522</v>
      </c>
      <c r="D212" s="400">
        <v>52</v>
      </c>
    </row>
    <row r="213" spans="1:4" ht="46.5">
      <c r="A213" s="402" t="s">
        <v>525</v>
      </c>
      <c r="B213" s="403">
        <v>43347</v>
      </c>
      <c r="C213" s="402" t="s">
        <v>526</v>
      </c>
      <c r="D213" s="402">
        <v>30</v>
      </c>
    </row>
    <row r="214" spans="1:4" ht="46.5">
      <c r="A214" s="380" t="s">
        <v>525</v>
      </c>
      <c r="B214" s="403">
        <v>43347</v>
      </c>
      <c r="C214" s="402" t="s">
        <v>526</v>
      </c>
      <c r="D214" s="402">
        <v>12</v>
      </c>
    </row>
    <row r="215" spans="1:4" ht="46.5">
      <c r="A215" s="306" t="s">
        <v>527</v>
      </c>
      <c r="B215" s="399">
        <v>43355</v>
      </c>
      <c r="C215" s="189" t="s">
        <v>528</v>
      </c>
      <c r="D215" s="400">
        <v>37</v>
      </c>
    </row>
    <row r="216" spans="1:4" ht="46.5">
      <c r="A216" s="306" t="s">
        <v>529</v>
      </c>
      <c r="B216" s="399">
        <v>43355</v>
      </c>
      <c r="C216" s="189" t="s">
        <v>516</v>
      </c>
      <c r="D216" s="400">
        <v>50</v>
      </c>
    </row>
    <row r="217" spans="1:4" ht="46.5">
      <c r="A217" s="193" t="s">
        <v>530</v>
      </c>
      <c r="B217" s="399">
        <v>43357</v>
      </c>
      <c r="C217" s="189" t="s">
        <v>531</v>
      </c>
      <c r="D217" s="400">
        <v>37</v>
      </c>
    </row>
    <row r="218" spans="1:4" ht="15">
      <c r="A218" s="189" t="s">
        <v>532</v>
      </c>
      <c r="B218" s="394">
        <v>43357</v>
      </c>
      <c r="C218" s="401" t="s">
        <v>522</v>
      </c>
      <c r="D218" s="189">
        <v>50</v>
      </c>
    </row>
    <row r="219" spans="1:4" ht="46.5">
      <c r="A219" s="380" t="s">
        <v>517</v>
      </c>
      <c r="B219" s="394" t="s">
        <v>533</v>
      </c>
      <c r="C219" s="189" t="s">
        <v>516</v>
      </c>
      <c r="D219" s="189">
        <v>90</v>
      </c>
    </row>
    <row r="220" spans="1:4" ht="46.5">
      <c r="A220" s="189" t="s">
        <v>534</v>
      </c>
      <c r="B220" s="399">
        <v>43362</v>
      </c>
      <c r="C220" s="189" t="s">
        <v>520</v>
      </c>
      <c r="D220" s="400">
        <v>80</v>
      </c>
    </row>
    <row r="221" spans="1:4" ht="46.5">
      <c r="A221" s="189" t="s">
        <v>535</v>
      </c>
      <c r="B221" s="399">
        <v>43363</v>
      </c>
      <c r="C221" s="189" t="s">
        <v>520</v>
      </c>
      <c r="D221" s="400">
        <v>20</v>
      </c>
    </row>
    <row r="222" spans="1:4" ht="30.75">
      <c r="A222" s="402" t="s">
        <v>536</v>
      </c>
      <c r="B222" s="403">
        <v>43363</v>
      </c>
      <c r="C222" s="402" t="s">
        <v>537</v>
      </c>
      <c r="D222" s="402">
        <v>80</v>
      </c>
    </row>
    <row r="223" spans="1:4" ht="46.5">
      <c r="A223" s="189" t="s">
        <v>538</v>
      </c>
      <c r="B223" s="394">
        <v>43363</v>
      </c>
      <c r="C223" s="189" t="s">
        <v>520</v>
      </c>
      <c r="D223" s="189">
        <v>60</v>
      </c>
    </row>
    <row r="224" spans="1:4" ht="30.75">
      <c r="A224" s="189" t="s">
        <v>539</v>
      </c>
      <c r="B224" s="394">
        <v>43364</v>
      </c>
      <c r="C224" s="189" t="s">
        <v>540</v>
      </c>
      <c r="D224" s="189">
        <v>100</v>
      </c>
    </row>
    <row r="225" spans="1:4" ht="46.5">
      <c r="A225" s="306" t="s">
        <v>541</v>
      </c>
      <c r="B225" s="399">
        <v>43365</v>
      </c>
      <c r="C225" s="189" t="s">
        <v>542</v>
      </c>
      <c r="D225" s="400">
        <v>70</v>
      </c>
    </row>
    <row r="226" spans="1:4" ht="30.75">
      <c r="A226" s="189" t="s">
        <v>543</v>
      </c>
      <c r="B226" s="394">
        <v>43366</v>
      </c>
      <c r="C226" s="189" t="s">
        <v>322</v>
      </c>
      <c r="D226" s="189">
        <v>20</v>
      </c>
    </row>
    <row r="227" spans="1:4" ht="46.5">
      <c r="A227" s="193" t="s">
        <v>530</v>
      </c>
      <c r="B227" s="399">
        <v>43368</v>
      </c>
      <c r="C227" s="189" t="s">
        <v>544</v>
      </c>
      <c r="D227" s="400">
        <v>37</v>
      </c>
    </row>
    <row r="228" spans="1:4" ht="46.5">
      <c r="A228" s="306" t="s">
        <v>545</v>
      </c>
      <c r="B228" s="399">
        <v>43369</v>
      </c>
      <c r="C228" s="189" t="s">
        <v>542</v>
      </c>
      <c r="D228" s="400">
        <v>37</v>
      </c>
    </row>
    <row r="229" spans="1:4" ht="46.5">
      <c r="A229" s="404" t="s">
        <v>535</v>
      </c>
      <c r="B229" s="399">
        <v>43370</v>
      </c>
      <c r="C229" s="189" t="s">
        <v>520</v>
      </c>
      <c r="D229" s="400">
        <v>20</v>
      </c>
    </row>
    <row r="230" spans="1:4" ht="46.5">
      <c r="A230" s="193" t="s">
        <v>546</v>
      </c>
      <c r="B230" s="399">
        <v>43371</v>
      </c>
      <c r="C230" s="189" t="s">
        <v>542</v>
      </c>
      <c r="D230" s="400">
        <v>56</v>
      </c>
    </row>
    <row r="231" spans="1:4" ht="46.5">
      <c r="A231" s="193" t="s">
        <v>530</v>
      </c>
      <c r="B231" s="399">
        <v>43368</v>
      </c>
      <c r="C231" s="189" t="s">
        <v>544</v>
      </c>
      <c r="D231" s="400">
        <v>37</v>
      </c>
    </row>
    <row r="232" spans="1:4" ht="46.5">
      <c r="A232" s="306" t="s">
        <v>547</v>
      </c>
      <c r="B232" s="399">
        <v>43373</v>
      </c>
      <c r="C232" s="189" t="s">
        <v>542</v>
      </c>
      <c r="D232" s="400">
        <v>340</v>
      </c>
    </row>
    <row r="233" spans="1:4" ht="31.5" thickBot="1">
      <c r="A233" s="402" t="s">
        <v>548</v>
      </c>
      <c r="B233" s="403">
        <v>43373</v>
      </c>
      <c r="C233" s="402" t="s">
        <v>549</v>
      </c>
      <c r="D233" s="405">
        <v>70</v>
      </c>
    </row>
    <row r="234" spans="1:4" ht="31.5" thickBot="1">
      <c r="A234" s="405" t="s">
        <v>550</v>
      </c>
      <c r="B234" s="399">
        <v>43373</v>
      </c>
      <c r="C234" s="405" t="s">
        <v>549</v>
      </c>
      <c r="D234" s="405">
        <v>70</v>
      </c>
    </row>
    <row r="235" spans="1:4" ht="31.5" thickBot="1">
      <c r="A235" s="404" t="s">
        <v>551</v>
      </c>
      <c r="B235" s="399">
        <v>43373</v>
      </c>
      <c r="C235" s="189" t="s">
        <v>552</v>
      </c>
      <c r="D235" s="400">
        <v>30</v>
      </c>
    </row>
    <row r="236" spans="1:4" ht="48" thickBot="1" thickTop="1">
      <c r="A236" s="406" t="s">
        <v>553</v>
      </c>
      <c r="B236" s="407" t="s">
        <v>554</v>
      </c>
      <c r="C236" s="407" t="s">
        <v>555</v>
      </c>
      <c r="D236" s="407">
        <v>6</v>
      </c>
    </row>
    <row r="237" spans="1:4" ht="46.5">
      <c r="A237" s="189" t="s">
        <v>556</v>
      </c>
      <c r="B237" s="408">
        <v>43374</v>
      </c>
      <c r="C237" s="189" t="s">
        <v>557</v>
      </c>
      <c r="D237" s="409">
        <v>20</v>
      </c>
    </row>
    <row r="238" spans="1:4" ht="46.5">
      <c r="A238" s="410" t="s">
        <v>558</v>
      </c>
      <c r="B238" s="411">
        <v>43374</v>
      </c>
      <c r="C238" s="412" t="s">
        <v>559</v>
      </c>
      <c r="D238" s="413">
        <v>30</v>
      </c>
    </row>
    <row r="239" spans="1:4" ht="46.5">
      <c r="A239" s="414" t="s">
        <v>560</v>
      </c>
      <c r="B239" s="256" t="s">
        <v>561</v>
      </c>
      <c r="C239" s="189" t="s">
        <v>557</v>
      </c>
      <c r="D239" s="414">
        <v>30</v>
      </c>
    </row>
    <row r="240" spans="1:4" ht="46.5">
      <c r="A240" s="414" t="s">
        <v>562</v>
      </c>
      <c r="B240" s="256">
        <v>43376</v>
      </c>
      <c r="C240" s="189" t="s">
        <v>557</v>
      </c>
      <c r="D240" s="414">
        <v>20</v>
      </c>
    </row>
    <row r="241" spans="1:4" ht="46.5">
      <c r="A241" s="415" t="s">
        <v>563</v>
      </c>
      <c r="B241" s="416">
        <v>43378</v>
      </c>
      <c r="C241" s="415" t="s">
        <v>564</v>
      </c>
      <c r="D241" s="413">
        <v>70</v>
      </c>
    </row>
    <row r="242" spans="1:4" ht="46.5">
      <c r="A242" s="415" t="s">
        <v>565</v>
      </c>
      <c r="B242" s="417">
        <v>43379</v>
      </c>
      <c r="C242" s="189" t="s">
        <v>542</v>
      </c>
      <c r="D242" s="413">
        <v>50</v>
      </c>
    </row>
    <row r="243" spans="1:4" ht="46.5">
      <c r="A243" s="415" t="s">
        <v>566</v>
      </c>
      <c r="B243" s="416">
        <v>43380</v>
      </c>
      <c r="C243" s="412" t="s">
        <v>559</v>
      </c>
      <c r="D243" s="413">
        <v>30</v>
      </c>
    </row>
    <row r="244" spans="1:4" ht="46.5">
      <c r="A244" s="308" t="s">
        <v>567</v>
      </c>
      <c r="B244" s="418">
        <v>43380</v>
      </c>
      <c r="C244" s="189" t="s">
        <v>542</v>
      </c>
      <c r="D244" s="413">
        <v>37</v>
      </c>
    </row>
    <row r="245" spans="1:4" ht="46.5">
      <c r="A245" s="306" t="s">
        <v>568</v>
      </c>
      <c r="B245" s="418">
        <v>43382</v>
      </c>
      <c r="C245" s="306" t="s">
        <v>569</v>
      </c>
      <c r="D245" s="413">
        <v>30</v>
      </c>
    </row>
    <row r="246" spans="1:4" ht="30.75">
      <c r="A246" s="189" t="s">
        <v>570</v>
      </c>
      <c r="B246" s="418">
        <v>43383</v>
      </c>
      <c r="C246" s="306" t="s">
        <v>571</v>
      </c>
      <c r="D246" s="413">
        <v>50</v>
      </c>
    </row>
    <row r="247" spans="1:4" ht="30.75">
      <c r="A247" s="193" t="s">
        <v>572</v>
      </c>
      <c r="B247" s="399">
        <v>43383</v>
      </c>
      <c r="C247" s="400" t="s">
        <v>573</v>
      </c>
      <c r="D247" s="413">
        <v>37</v>
      </c>
    </row>
    <row r="248" spans="1:4" ht="46.5">
      <c r="A248" s="397" t="s">
        <v>574</v>
      </c>
      <c r="B248" s="419">
        <v>43391</v>
      </c>
      <c r="C248" s="189" t="s">
        <v>542</v>
      </c>
      <c r="D248" s="413">
        <v>37</v>
      </c>
    </row>
    <row r="249" spans="1:4" ht="30.75">
      <c r="A249" s="404" t="s">
        <v>575</v>
      </c>
      <c r="B249" s="419">
        <v>43391</v>
      </c>
      <c r="C249" s="306" t="s">
        <v>571</v>
      </c>
      <c r="D249" s="413">
        <v>20</v>
      </c>
    </row>
    <row r="250" spans="1:4" ht="30.75">
      <c r="A250" s="415" t="s">
        <v>576</v>
      </c>
      <c r="B250" s="357">
        <v>43392</v>
      </c>
      <c r="C250" s="415" t="s">
        <v>577</v>
      </c>
      <c r="D250" s="400">
        <v>30</v>
      </c>
    </row>
    <row r="251" spans="1:4" ht="30.75">
      <c r="A251" s="409" t="s">
        <v>578</v>
      </c>
      <c r="B251" s="399">
        <v>43395</v>
      </c>
      <c r="C251" s="307" t="s">
        <v>573</v>
      </c>
      <c r="D251" s="413">
        <v>50</v>
      </c>
    </row>
    <row r="252" spans="1:4" ht="46.5">
      <c r="A252" s="189" t="s">
        <v>579</v>
      </c>
      <c r="B252" s="399">
        <v>43396</v>
      </c>
      <c r="C252" s="306" t="s">
        <v>571</v>
      </c>
      <c r="D252" s="413">
        <v>30</v>
      </c>
    </row>
    <row r="253" spans="1:4" ht="46.5">
      <c r="A253" s="189" t="s">
        <v>580</v>
      </c>
      <c r="B253" s="399">
        <v>43397</v>
      </c>
      <c r="C253" s="415" t="s">
        <v>581</v>
      </c>
      <c r="D253" s="413">
        <v>30</v>
      </c>
    </row>
    <row r="254" spans="1:4" ht="46.5">
      <c r="A254" s="414" t="s">
        <v>582</v>
      </c>
      <c r="B254" s="256">
        <v>43398</v>
      </c>
      <c r="C254" s="189" t="s">
        <v>542</v>
      </c>
      <c r="D254" s="413">
        <v>40</v>
      </c>
    </row>
    <row r="255" spans="1:4" ht="46.5">
      <c r="A255" s="308" t="s">
        <v>583</v>
      </c>
      <c r="B255" s="418">
        <v>43400</v>
      </c>
      <c r="C255" s="189" t="s">
        <v>542</v>
      </c>
      <c r="D255" s="413">
        <v>50</v>
      </c>
    </row>
    <row r="256" spans="1:4" ht="30.75">
      <c r="A256" s="415" t="s">
        <v>584</v>
      </c>
      <c r="B256" s="416">
        <v>43400</v>
      </c>
      <c r="C256" s="306" t="s">
        <v>585</v>
      </c>
      <c r="D256" s="413">
        <v>30</v>
      </c>
    </row>
    <row r="257" spans="1:4" ht="46.5">
      <c r="A257" s="189" t="s">
        <v>586</v>
      </c>
      <c r="B257" s="399">
        <v>43400</v>
      </c>
      <c r="C257" s="306" t="s">
        <v>571</v>
      </c>
      <c r="D257" s="413">
        <v>40</v>
      </c>
    </row>
    <row r="258" spans="1:4" ht="46.5">
      <c r="A258" s="189" t="s">
        <v>587</v>
      </c>
      <c r="B258" s="399">
        <v>43400</v>
      </c>
      <c r="C258" s="189" t="s">
        <v>557</v>
      </c>
      <c r="D258" s="413">
        <v>30</v>
      </c>
    </row>
    <row r="259" spans="1:4" ht="46.5">
      <c r="A259" s="415" t="s">
        <v>588</v>
      </c>
      <c r="B259" s="416">
        <v>43402</v>
      </c>
      <c r="C259" s="412" t="s">
        <v>559</v>
      </c>
      <c r="D259" s="413">
        <v>30</v>
      </c>
    </row>
    <row r="260" spans="1:4" ht="46.5">
      <c r="A260" s="404" t="s">
        <v>589</v>
      </c>
      <c r="B260" s="399">
        <v>43402</v>
      </c>
      <c r="C260" s="189" t="s">
        <v>590</v>
      </c>
      <c r="D260" s="413">
        <v>40</v>
      </c>
    </row>
    <row r="261" spans="1:4" ht="15">
      <c r="A261" s="400" t="s">
        <v>591</v>
      </c>
      <c r="B261" s="399">
        <v>43403</v>
      </c>
      <c r="C261" s="412" t="s">
        <v>559</v>
      </c>
      <c r="D261" s="413">
        <v>60</v>
      </c>
    </row>
    <row r="262" spans="1:4" ht="46.5">
      <c r="A262" s="415" t="s">
        <v>592</v>
      </c>
      <c r="B262" s="416">
        <v>43407</v>
      </c>
      <c r="C262" s="409" t="s">
        <v>593</v>
      </c>
      <c r="D262" s="415">
        <v>30</v>
      </c>
    </row>
    <row r="263" spans="1:4" ht="15">
      <c r="A263" s="410" t="s">
        <v>594</v>
      </c>
      <c r="B263" s="411">
        <v>43408</v>
      </c>
      <c r="C263" s="412" t="s">
        <v>559</v>
      </c>
      <c r="D263" s="400">
        <v>30</v>
      </c>
    </row>
    <row r="264" spans="1:4" ht="30.75">
      <c r="A264" s="388" t="s">
        <v>595</v>
      </c>
      <c r="B264" s="416">
        <v>43408</v>
      </c>
      <c r="C264" s="415" t="s">
        <v>596</v>
      </c>
      <c r="D264" s="400">
        <v>30</v>
      </c>
    </row>
    <row r="265" spans="1:4" ht="15">
      <c r="A265" s="415" t="s">
        <v>597</v>
      </c>
      <c r="B265" s="416">
        <v>43409</v>
      </c>
      <c r="C265" s="412" t="s">
        <v>559</v>
      </c>
      <c r="D265" s="307">
        <v>30</v>
      </c>
    </row>
    <row r="266" spans="1:4" ht="30.75">
      <c r="A266" s="415" t="s">
        <v>598</v>
      </c>
      <c r="B266" s="416">
        <v>43411</v>
      </c>
      <c r="C266" s="412" t="s">
        <v>559</v>
      </c>
      <c r="D266" s="307">
        <v>30</v>
      </c>
    </row>
    <row r="267" spans="1:4" ht="15">
      <c r="A267" s="409" t="s">
        <v>599</v>
      </c>
      <c r="B267" s="394">
        <v>43419</v>
      </c>
      <c r="C267" s="412" t="s">
        <v>559</v>
      </c>
      <c r="D267" s="307">
        <v>30</v>
      </c>
    </row>
    <row r="268" spans="1:4" ht="46.5">
      <c r="A268" s="189" t="s">
        <v>600</v>
      </c>
      <c r="B268" s="256">
        <v>43424</v>
      </c>
      <c r="C268" s="189" t="s">
        <v>601</v>
      </c>
      <c r="D268" s="189">
        <v>37</v>
      </c>
    </row>
    <row r="269" spans="1:4" ht="46.5">
      <c r="A269" s="404" t="s">
        <v>602</v>
      </c>
      <c r="B269" s="420">
        <v>43426</v>
      </c>
      <c r="C269" s="409" t="s">
        <v>593</v>
      </c>
      <c r="D269" s="413">
        <v>30</v>
      </c>
    </row>
    <row r="270" spans="1:4" ht="46.5">
      <c r="A270" s="414" t="s">
        <v>603</v>
      </c>
      <c r="B270" s="399">
        <v>43427</v>
      </c>
      <c r="C270" s="404" t="s">
        <v>604</v>
      </c>
      <c r="D270" s="404">
        <v>37</v>
      </c>
    </row>
    <row r="271" spans="1:4" ht="46.5">
      <c r="A271" s="189" t="s">
        <v>605</v>
      </c>
      <c r="B271" s="399">
        <v>43427</v>
      </c>
      <c r="C271" s="409" t="s">
        <v>606</v>
      </c>
      <c r="D271" s="307">
        <v>20</v>
      </c>
    </row>
    <row r="272" spans="1:4" ht="46.5">
      <c r="A272" s="189" t="s">
        <v>607</v>
      </c>
      <c r="B272" s="256">
        <v>43427</v>
      </c>
      <c r="C272" s="409" t="s">
        <v>593</v>
      </c>
      <c r="D272" s="413">
        <v>50</v>
      </c>
    </row>
    <row r="273" spans="1:4" ht="30.75">
      <c r="A273" s="404" t="s">
        <v>608</v>
      </c>
      <c r="B273" s="418">
        <v>43427</v>
      </c>
      <c r="C273" s="358" t="s">
        <v>609</v>
      </c>
      <c r="D273" s="413">
        <v>80</v>
      </c>
    </row>
    <row r="274" spans="1:4" ht="30.75">
      <c r="A274" s="415" t="s">
        <v>610</v>
      </c>
      <c r="B274" s="398">
        <v>43429</v>
      </c>
      <c r="C274" s="358" t="s">
        <v>611</v>
      </c>
      <c r="D274" s="413">
        <v>40</v>
      </c>
    </row>
    <row r="275" spans="1:4" ht="30.75">
      <c r="A275" s="415" t="s">
        <v>610</v>
      </c>
      <c r="B275" s="398">
        <v>43429</v>
      </c>
      <c r="C275" s="358" t="s">
        <v>611</v>
      </c>
      <c r="D275" s="413">
        <v>40</v>
      </c>
    </row>
    <row r="276" spans="1:4" ht="15">
      <c r="A276" s="404" t="s">
        <v>612</v>
      </c>
      <c r="B276" s="399">
        <v>43429</v>
      </c>
      <c r="C276" s="412" t="s">
        <v>559</v>
      </c>
      <c r="D276" s="307">
        <v>30</v>
      </c>
    </row>
    <row r="277" spans="1:4" ht="15">
      <c r="A277" s="414" t="s">
        <v>613</v>
      </c>
      <c r="B277" s="399">
        <v>43429</v>
      </c>
      <c r="C277" s="189" t="s">
        <v>461</v>
      </c>
      <c r="D277" s="414">
        <v>50</v>
      </c>
    </row>
    <row r="278" spans="1:4" ht="30.75">
      <c r="A278" s="189" t="s">
        <v>614</v>
      </c>
      <c r="B278" s="256">
        <v>43433</v>
      </c>
      <c r="C278" s="193" t="s">
        <v>615</v>
      </c>
      <c r="D278" s="413">
        <v>37</v>
      </c>
    </row>
    <row r="279" spans="1:4" ht="30.75">
      <c r="A279" s="388" t="s">
        <v>616</v>
      </c>
      <c r="B279" s="193" t="s">
        <v>617</v>
      </c>
      <c r="C279" s="358" t="s">
        <v>611</v>
      </c>
      <c r="D279" s="413">
        <v>37</v>
      </c>
    </row>
    <row r="280" spans="1:4" ht="31.5" thickBot="1">
      <c r="A280" s="358" t="s">
        <v>618</v>
      </c>
      <c r="B280" s="193" t="s">
        <v>617</v>
      </c>
      <c r="C280" s="358" t="s">
        <v>611</v>
      </c>
      <c r="D280" s="413">
        <v>100</v>
      </c>
    </row>
    <row r="281" spans="1:4" ht="47.25" thickBot="1">
      <c r="A281" s="421" t="s">
        <v>619</v>
      </c>
      <c r="B281" s="422" t="s">
        <v>620</v>
      </c>
      <c r="C281" s="400" t="s">
        <v>555</v>
      </c>
      <c r="D281" s="414">
        <v>30</v>
      </c>
    </row>
    <row r="282" spans="1:4" ht="30.75">
      <c r="A282" s="409" t="s">
        <v>621</v>
      </c>
      <c r="B282" s="394" t="s">
        <v>622</v>
      </c>
      <c r="C282" s="307" t="s">
        <v>623</v>
      </c>
      <c r="D282" s="414">
        <v>15</v>
      </c>
    </row>
    <row r="283" spans="1:4" ht="30.75">
      <c r="A283" s="189" t="s">
        <v>624</v>
      </c>
      <c r="B283" s="256" t="s">
        <v>625</v>
      </c>
      <c r="C283" s="358" t="s">
        <v>611</v>
      </c>
      <c r="D283" s="414">
        <v>20</v>
      </c>
    </row>
    <row r="284" spans="1:4" ht="30.75">
      <c r="A284" s="404" t="s">
        <v>626</v>
      </c>
      <c r="B284" s="189" t="s">
        <v>627</v>
      </c>
      <c r="C284" s="358" t="s">
        <v>611</v>
      </c>
      <c r="D284" s="409">
        <v>37</v>
      </c>
    </row>
    <row r="285" spans="1:4" ht="30.75">
      <c r="A285" s="404" t="s">
        <v>628</v>
      </c>
      <c r="B285" s="189" t="s">
        <v>627</v>
      </c>
      <c r="C285" s="306" t="s">
        <v>629</v>
      </c>
      <c r="D285" s="409">
        <v>30</v>
      </c>
    </row>
    <row r="286" spans="1:4" ht="30.75">
      <c r="A286" s="404" t="s">
        <v>630</v>
      </c>
      <c r="B286" s="189" t="s">
        <v>627</v>
      </c>
      <c r="C286" s="306" t="s">
        <v>629</v>
      </c>
      <c r="D286" s="409">
        <v>30</v>
      </c>
    </row>
    <row r="287" spans="1:4" ht="30.75">
      <c r="A287" s="404" t="s">
        <v>631</v>
      </c>
      <c r="B287" s="189" t="s">
        <v>627</v>
      </c>
      <c r="C287" s="306" t="s">
        <v>629</v>
      </c>
      <c r="D287" s="409">
        <v>30</v>
      </c>
    </row>
    <row r="288" spans="1:4" ht="30.75">
      <c r="A288" s="404" t="s">
        <v>632</v>
      </c>
      <c r="B288" s="189" t="s">
        <v>627</v>
      </c>
      <c r="C288" s="306" t="s">
        <v>629</v>
      </c>
      <c r="D288" s="409">
        <v>60</v>
      </c>
    </row>
    <row r="289" spans="1:4" ht="30.75">
      <c r="A289" s="404" t="s">
        <v>633</v>
      </c>
      <c r="B289" s="189" t="s">
        <v>627</v>
      </c>
      <c r="C289" s="306" t="s">
        <v>629</v>
      </c>
      <c r="D289" s="409">
        <v>30</v>
      </c>
    </row>
    <row r="290" spans="1:4" ht="30.75">
      <c r="A290" s="404" t="s">
        <v>634</v>
      </c>
      <c r="B290" s="189" t="s">
        <v>627</v>
      </c>
      <c r="C290" s="415" t="s">
        <v>635</v>
      </c>
      <c r="D290" s="409">
        <v>50</v>
      </c>
    </row>
    <row r="291" spans="1:4" ht="30.75">
      <c r="A291" s="404" t="s">
        <v>636</v>
      </c>
      <c r="B291" s="189" t="s">
        <v>627</v>
      </c>
      <c r="C291" s="415" t="s">
        <v>635</v>
      </c>
      <c r="D291" s="409">
        <v>30</v>
      </c>
    </row>
    <row r="292" spans="1:4" ht="30.75">
      <c r="A292" s="404" t="s">
        <v>637</v>
      </c>
      <c r="B292" s="189" t="s">
        <v>627</v>
      </c>
      <c r="C292" s="423" t="s">
        <v>638</v>
      </c>
      <c r="D292" s="409">
        <v>60</v>
      </c>
    </row>
    <row r="293" spans="1:4" ht="46.5">
      <c r="A293" s="404" t="s">
        <v>639</v>
      </c>
      <c r="B293" s="189" t="s">
        <v>627</v>
      </c>
      <c r="C293" s="423" t="s">
        <v>640</v>
      </c>
      <c r="D293" s="409">
        <v>120</v>
      </c>
    </row>
    <row r="294" spans="1:4" ht="30.75">
      <c r="A294" s="404" t="s">
        <v>641</v>
      </c>
      <c r="B294" s="189" t="s">
        <v>627</v>
      </c>
      <c r="C294" s="423" t="s">
        <v>642</v>
      </c>
      <c r="D294" s="409">
        <v>60</v>
      </c>
    </row>
    <row r="295" spans="1:4" ht="30.75">
      <c r="A295" s="404" t="s">
        <v>643</v>
      </c>
      <c r="B295" s="189" t="s">
        <v>627</v>
      </c>
      <c r="C295" s="412" t="s">
        <v>559</v>
      </c>
      <c r="D295" s="409">
        <v>70</v>
      </c>
    </row>
    <row r="296" spans="1:4" ht="30.75">
      <c r="A296" s="404" t="s">
        <v>644</v>
      </c>
      <c r="B296" s="189" t="s">
        <v>627</v>
      </c>
      <c r="C296" s="423" t="s">
        <v>642</v>
      </c>
      <c r="D296" s="409">
        <v>40</v>
      </c>
    </row>
    <row r="297" spans="1:4" ht="30.75">
      <c r="A297" s="404" t="s">
        <v>321</v>
      </c>
      <c r="B297" s="189" t="s">
        <v>627</v>
      </c>
      <c r="C297" s="423" t="s">
        <v>642</v>
      </c>
      <c r="D297" s="409">
        <v>30</v>
      </c>
    </row>
    <row r="298" spans="1:4" ht="30.75">
      <c r="A298" s="404" t="s">
        <v>645</v>
      </c>
      <c r="B298" s="189" t="s">
        <v>627</v>
      </c>
      <c r="C298" s="423" t="s">
        <v>646</v>
      </c>
      <c r="D298" s="409">
        <v>50</v>
      </c>
    </row>
    <row r="299" spans="1:4" ht="30.75">
      <c r="A299" s="404" t="s">
        <v>647</v>
      </c>
      <c r="B299" s="189" t="s">
        <v>627</v>
      </c>
      <c r="C299" s="423" t="s">
        <v>648</v>
      </c>
      <c r="D299" s="409">
        <v>80</v>
      </c>
    </row>
    <row r="300" spans="1:4" ht="30.75">
      <c r="A300" s="404" t="s">
        <v>649</v>
      </c>
      <c r="B300" s="189" t="s">
        <v>627</v>
      </c>
      <c r="C300" s="358" t="s">
        <v>611</v>
      </c>
      <c r="D300" s="409">
        <v>250</v>
      </c>
    </row>
    <row r="301" spans="1:4" ht="15">
      <c r="A301" s="193"/>
      <c r="B301" s="193"/>
      <c r="C301" s="193"/>
      <c r="D301" s="193"/>
    </row>
    <row r="302" spans="1:4" ht="18">
      <c r="A302" s="202" t="s">
        <v>124</v>
      </c>
      <c r="B302" s="195"/>
      <c r="C302" s="194"/>
      <c r="D302" s="199">
        <f>SUM(D303:D348)</f>
        <v>3535</v>
      </c>
    </row>
    <row r="303" spans="1:4" ht="30.75">
      <c r="A303" s="425" t="s">
        <v>650</v>
      </c>
      <c r="B303" s="425" t="s">
        <v>651</v>
      </c>
      <c r="C303" s="425" t="s">
        <v>652</v>
      </c>
      <c r="D303" s="425">
        <v>10</v>
      </c>
    </row>
    <row r="304" spans="1:4" ht="15">
      <c r="A304" s="308" t="s">
        <v>653</v>
      </c>
      <c r="B304" s="357">
        <v>43157</v>
      </c>
      <c r="C304" s="189" t="s">
        <v>438</v>
      </c>
      <c r="D304" s="189">
        <v>20</v>
      </c>
    </row>
    <row r="305" spans="1:4" ht="30.75">
      <c r="A305" s="425" t="s">
        <v>654</v>
      </c>
      <c r="B305" s="426">
        <v>43163</v>
      </c>
      <c r="C305" s="189" t="s">
        <v>463</v>
      </c>
      <c r="D305" s="425">
        <v>70</v>
      </c>
    </row>
    <row r="306" spans="1:4" ht="46.5">
      <c r="A306" s="425" t="s">
        <v>655</v>
      </c>
      <c r="B306" s="426">
        <v>43165</v>
      </c>
      <c r="C306" s="358" t="s">
        <v>611</v>
      </c>
      <c r="D306" s="425">
        <v>85</v>
      </c>
    </row>
    <row r="307" spans="1:4" ht="30.75">
      <c r="A307" s="306" t="s">
        <v>656</v>
      </c>
      <c r="B307" s="357">
        <v>43176</v>
      </c>
      <c r="C307" s="189" t="s">
        <v>438</v>
      </c>
      <c r="D307" s="189">
        <v>20</v>
      </c>
    </row>
    <row r="308" spans="1:4" ht="30.75">
      <c r="A308" s="425" t="s">
        <v>657</v>
      </c>
      <c r="B308" s="426">
        <v>43180</v>
      </c>
      <c r="C308" s="425" t="s">
        <v>345</v>
      </c>
      <c r="D308" s="425">
        <v>4</v>
      </c>
    </row>
    <row r="309" spans="1:4" ht="30.75">
      <c r="A309" s="427" t="s">
        <v>658</v>
      </c>
      <c r="B309" s="387">
        <v>43183</v>
      </c>
      <c r="C309" s="297" t="s">
        <v>382</v>
      </c>
      <c r="D309" s="386">
        <v>38</v>
      </c>
    </row>
    <row r="310" spans="1:4" ht="30.75">
      <c r="A310" s="306" t="s">
        <v>659</v>
      </c>
      <c r="B310" s="371">
        <v>43196</v>
      </c>
      <c r="C310" s="358" t="s">
        <v>611</v>
      </c>
      <c r="D310" s="298">
        <v>27</v>
      </c>
    </row>
    <row r="311" spans="1:4" ht="46.5">
      <c r="A311" s="306" t="s">
        <v>660</v>
      </c>
      <c r="B311" s="387">
        <v>43196</v>
      </c>
      <c r="C311" s="358" t="s">
        <v>611</v>
      </c>
      <c r="D311" s="386">
        <v>167</v>
      </c>
    </row>
    <row r="312" spans="1:4" ht="78">
      <c r="A312" s="428" t="s">
        <v>661</v>
      </c>
      <c r="B312" s="429" t="s">
        <v>662</v>
      </c>
      <c r="C312" s="306" t="s">
        <v>537</v>
      </c>
      <c r="D312" s="430">
        <v>100</v>
      </c>
    </row>
    <row r="313" spans="1:4" ht="30.75">
      <c r="A313" s="428" t="s">
        <v>663</v>
      </c>
      <c r="B313" s="429">
        <v>43210</v>
      </c>
      <c r="C313" s="306" t="s">
        <v>461</v>
      </c>
      <c r="D313" s="430">
        <v>80</v>
      </c>
    </row>
    <row r="314" spans="1:4" ht="46.5">
      <c r="A314" s="306" t="s">
        <v>664</v>
      </c>
      <c r="B314" s="371">
        <v>43212</v>
      </c>
      <c r="C314" s="358" t="s">
        <v>611</v>
      </c>
      <c r="D314" s="298">
        <v>183</v>
      </c>
    </row>
    <row r="315" spans="1:4" ht="30.75">
      <c r="A315" s="390" t="s">
        <v>665</v>
      </c>
      <c r="B315" s="387">
        <v>43212</v>
      </c>
      <c r="C315" s="358" t="s">
        <v>611</v>
      </c>
      <c r="D315" s="386">
        <v>8</v>
      </c>
    </row>
    <row r="316" spans="1:4" ht="62.25">
      <c r="A316" s="428" t="s">
        <v>666</v>
      </c>
      <c r="B316" s="375">
        <v>43224</v>
      </c>
      <c r="C316" s="297" t="s">
        <v>382</v>
      </c>
      <c r="D316" s="297">
        <v>35</v>
      </c>
    </row>
    <row r="317" spans="1:4" ht="46.5">
      <c r="A317" s="306" t="s">
        <v>667</v>
      </c>
      <c r="B317" s="371">
        <v>43228</v>
      </c>
      <c r="C317" s="358" t="s">
        <v>611</v>
      </c>
      <c r="D317" s="298">
        <v>420</v>
      </c>
    </row>
    <row r="318" spans="1:4" ht="46.5">
      <c r="A318" s="306" t="s">
        <v>668</v>
      </c>
      <c r="B318" s="371">
        <v>43228</v>
      </c>
      <c r="C318" s="358" t="s">
        <v>611</v>
      </c>
      <c r="D318" s="298">
        <v>150</v>
      </c>
    </row>
    <row r="319" spans="1:4" ht="46.5">
      <c r="A319" s="306" t="s">
        <v>669</v>
      </c>
      <c r="B319" s="382">
        <v>43229</v>
      </c>
      <c r="C319" s="306" t="s">
        <v>670</v>
      </c>
      <c r="D319" s="307">
        <v>25</v>
      </c>
    </row>
    <row r="320" spans="1:4" ht="30.75">
      <c r="A320" s="306" t="s">
        <v>671</v>
      </c>
      <c r="B320" s="375">
        <v>43229</v>
      </c>
      <c r="C320" s="297" t="s">
        <v>672</v>
      </c>
      <c r="D320" s="297">
        <v>35</v>
      </c>
    </row>
    <row r="321" spans="1:4" ht="30.75">
      <c r="A321" s="306" t="s">
        <v>671</v>
      </c>
      <c r="B321" s="375">
        <v>43229</v>
      </c>
      <c r="C321" s="297" t="s">
        <v>672</v>
      </c>
      <c r="D321" s="297">
        <v>35</v>
      </c>
    </row>
    <row r="322" spans="1:4" ht="30.75">
      <c r="A322" s="428" t="s">
        <v>673</v>
      </c>
      <c r="B322" s="375">
        <v>43229</v>
      </c>
      <c r="C322" s="297" t="s">
        <v>674</v>
      </c>
      <c r="D322" s="297">
        <v>15</v>
      </c>
    </row>
    <row r="323" spans="1:4" ht="30.75">
      <c r="A323" s="428" t="s">
        <v>675</v>
      </c>
      <c r="B323" s="375">
        <v>43229</v>
      </c>
      <c r="C323" s="297" t="s">
        <v>382</v>
      </c>
      <c r="D323" s="297">
        <v>35</v>
      </c>
    </row>
    <row r="324" spans="1:4" ht="62.25">
      <c r="A324" s="428" t="s">
        <v>676</v>
      </c>
      <c r="B324" s="375">
        <v>43231</v>
      </c>
      <c r="C324" s="297" t="s">
        <v>457</v>
      </c>
      <c r="D324" s="297">
        <v>30</v>
      </c>
    </row>
    <row r="325" spans="1:4" ht="30.75">
      <c r="A325" s="306" t="s">
        <v>677</v>
      </c>
      <c r="B325" s="375">
        <v>43236</v>
      </c>
      <c r="C325" s="297" t="s">
        <v>678</v>
      </c>
      <c r="D325" s="297">
        <v>30</v>
      </c>
    </row>
    <row r="326" spans="1:4" ht="30.75">
      <c r="A326" s="306" t="s">
        <v>679</v>
      </c>
      <c r="B326" s="375">
        <v>43236</v>
      </c>
      <c r="C326" s="297" t="s">
        <v>678</v>
      </c>
      <c r="D326" s="297">
        <v>35</v>
      </c>
    </row>
    <row r="327" spans="1:4" ht="30.75">
      <c r="A327" s="306" t="s">
        <v>680</v>
      </c>
      <c r="B327" s="375">
        <v>43252</v>
      </c>
      <c r="C327" s="306" t="s">
        <v>681</v>
      </c>
      <c r="D327" s="297">
        <v>87</v>
      </c>
    </row>
    <row r="328" spans="1:4" ht="46.5">
      <c r="A328" s="306" t="s">
        <v>682</v>
      </c>
      <c r="B328" s="375">
        <v>43256</v>
      </c>
      <c r="C328" s="297" t="s">
        <v>678</v>
      </c>
      <c r="D328" s="297">
        <v>70</v>
      </c>
    </row>
    <row r="329" spans="1:4" ht="46.5">
      <c r="A329" s="306" t="s">
        <v>683</v>
      </c>
      <c r="B329" s="375">
        <v>43273</v>
      </c>
      <c r="C329" s="297" t="s">
        <v>670</v>
      </c>
      <c r="D329" s="297">
        <v>25</v>
      </c>
    </row>
    <row r="330" spans="1:4" ht="30.75">
      <c r="A330" s="306" t="s">
        <v>684</v>
      </c>
      <c r="B330" s="371">
        <v>43273</v>
      </c>
      <c r="C330" s="307" t="s">
        <v>685</v>
      </c>
      <c r="D330" s="298">
        <v>100</v>
      </c>
    </row>
    <row r="331" spans="1:4" ht="15">
      <c r="A331" s="306" t="s">
        <v>686</v>
      </c>
      <c r="B331" s="375">
        <v>43274</v>
      </c>
      <c r="C331" s="297" t="s">
        <v>687</v>
      </c>
      <c r="D331" s="297">
        <v>50</v>
      </c>
    </row>
    <row r="332" spans="1:4" ht="30.75">
      <c r="A332" s="306" t="s">
        <v>688</v>
      </c>
      <c r="B332" s="371">
        <v>43275</v>
      </c>
      <c r="C332" s="306" t="s">
        <v>681</v>
      </c>
      <c r="D332" s="298">
        <v>450</v>
      </c>
    </row>
    <row r="333" spans="1:4" ht="15">
      <c r="A333" s="386" t="s">
        <v>689</v>
      </c>
      <c r="B333" s="387">
        <v>43275</v>
      </c>
      <c r="C333" s="386" t="s">
        <v>690</v>
      </c>
      <c r="D333" s="386">
        <v>35</v>
      </c>
    </row>
    <row r="334" spans="1:4" ht="15">
      <c r="A334" s="189" t="s">
        <v>691</v>
      </c>
      <c r="B334" s="399">
        <v>43323</v>
      </c>
      <c r="C334" s="189" t="s">
        <v>692</v>
      </c>
      <c r="D334" s="400">
        <v>150</v>
      </c>
    </row>
    <row r="335" spans="1:4" ht="30.75">
      <c r="A335" s="189" t="s">
        <v>693</v>
      </c>
      <c r="B335" s="399">
        <v>43334</v>
      </c>
      <c r="C335" s="306" t="s">
        <v>681</v>
      </c>
      <c r="D335" s="400">
        <v>100</v>
      </c>
    </row>
    <row r="336" spans="1:4" ht="30.75">
      <c r="A336" s="189" t="s">
        <v>694</v>
      </c>
      <c r="B336" s="189" t="s">
        <v>695</v>
      </c>
      <c r="C336" s="306" t="s">
        <v>571</v>
      </c>
      <c r="D336" s="400">
        <v>30</v>
      </c>
    </row>
    <row r="337" spans="1:4" ht="30.75">
      <c r="A337" s="415" t="s">
        <v>696</v>
      </c>
      <c r="B337" s="416">
        <v>43382</v>
      </c>
      <c r="C337" s="306" t="s">
        <v>697</v>
      </c>
      <c r="D337" s="400">
        <v>50</v>
      </c>
    </row>
    <row r="338" spans="1:4" ht="30.75">
      <c r="A338" s="189" t="s">
        <v>698</v>
      </c>
      <c r="B338" s="357">
        <v>43394</v>
      </c>
      <c r="C338" s="306" t="s">
        <v>681</v>
      </c>
      <c r="D338" s="400">
        <v>136</v>
      </c>
    </row>
    <row r="339" spans="1:4" ht="30.75">
      <c r="A339" s="414" t="s">
        <v>699</v>
      </c>
      <c r="B339" s="418">
        <v>43400</v>
      </c>
      <c r="C339" s="306" t="s">
        <v>681</v>
      </c>
      <c r="D339" s="400">
        <v>85</v>
      </c>
    </row>
    <row r="340" spans="1:4" ht="30.75">
      <c r="A340" s="193" t="s">
        <v>700</v>
      </c>
      <c r="B340" s="256">
        <v>43406</v>
      </c>
      <c r="C340" s="306" t="s">
        <v>681</v>
      </c>
      <c r="D340" s="400">
        <v>100</v>
      </c>
    </row>
    <row r="341" spans="1:4" ht="30.75">
      <c r="A341" s="358" t="s">
        <v>701</v>
      </c>
      <c r="B341" s="256">
        <v>43426</v>
      </c>
      <c r="C341" s="306" t="s">
        <v>681</v>
      </c>
      <c r="D341" s="400">
        <v>70</v>
      </c>
    </row>
    <row r="342" spans="1:4" ht="46.5">
      <c r="A342" s="414" t="s">
        <v>702</v>
      </c>
      <c r="B342" s="256" t="s">
        <v>703</v>
      </c>
      <c r="C342" s="306" t="s">
        <v>571</v>
      </c>
      <c r="D342" s="400">
        <v>50</v>
      </c>
    </row>
    <row r="343" spans="1:4" ht="30.75">
      <c r="A343" s="388" t="s">
        <v>704</v>
      </c>
      <c r="B343" s="399">
        <v>43431</v>
      </c>
      <c r="C343" s="306" t="s">
        <v>681</v>
      </c>
      <c r="D343" s="400">
        <v>50</v>
      </c>
    </row>
    <row r="344" spans="1:4" ht="30.75">
      <c r="A344" s="189" t="s">
        <v>705</v>
      </c>
      <c r="B344" s="189" t="s">
        <v>627</v>
      </c>
      <c r="C344" s="306" t="s">
        <v>697</v>
      </c>
      <c r="D344" s="400">
        <v>30</v>
      </c>
    </row>
    <row r="345" spans="1:4" ht="30.75">
      <c r="A345" s="189" t="s">
        <v>706</v>
      </c>
      <c r="B345" s="189" t="s">
        <v>627</v>
      </c>
      <c r="C345" s="306" t="s">
        <v>697</v>
      </c>
      <c r="D345" s="400">
        <v>40</v>
      </c>
    </row>
    <row r="346" spans="1:4" ht="46.5">
      <c r="A346" s="380" t="s">
        <v>707</v>
      </c>
      <c r="B346" s="189" t="s">
        <v>627</v>
      </c>
      <c r="C346" s="358" t="s">
        <v>611</v>
      </c>
      <c r="D346" s="404">
        <v>85</v>
      </c>
    </row>
    <row r="347" spans="1:4" ht="30.75">
      <c r="A347" s="189" t="s">
        <v>708</v>
      </c>
      <c r="B347" s="189" t="s">
        <v>627</v>
      </c>
      <c r="C347" s="358" t="s">
        <v>611</v>
      </c>
      <c r="D347" s="404">
        <v>85</v>
      </c>
    </row>
    <row r="348" spans="1:4" ht="18">
      <c r="A348" s="80"/>
      <c r="B348" s="61"/>
      <c r="C348" s="80"/>
      <c r="D348" s="125"/>
    </row>
    <row r="349" spans="1:4" ht="18">
      <c r="A349" s="203" t="s">
        <v>258</v>
      </c>
      <c r="B349" s="197"/>
      <c r="C349" s="196"/>
      <c r="D349" s="200">
        <f>SUM(D350:D373)</f>
        <v>509</v>
      </c>
    </row>
    <row r="350" spans="1:4" ht="30.75">
      <c r="A350" s="431" t="s">
        <v>709</v>
      </c>
      <c r="B350" s="432" t="s">
        <v>710</v>
      </c>
      <c r="C350" s="306" t="s">
        <v>681</v>
      </c>
      <c r="D350" s="431">
        <v>31</v>
      </c>
    </row>
    <row r="351" spans="1:4" ht="30.75">
      <c r="A351" s="307" t="s">
        <v>711</v>
      </c>
      <c r="B351" s="433">
        <v>43105</v>
      </c>
      <c r="C351" s="193" t="s">
        <v>712</v>
      </c>
      <c r="D351" s="434">
        <v>25</v>
      </c>
    </row>
    <row r="352" spans="1:4" ht="15">
      <c r="A352" s="368" t="s">
        <v>713</v>
      </c>
      <c r="B352" s="375">
        <v>43113</v>
      </c>
      <c r="C352" s="297" t="s">
        <v>714</v>
      </c>
      <c r="D352" s="297">
        <v>20</v>
      </c>
    </row>
    <row r="353" spans="1:4" ht="15">
      <c r="A353" s="368" t="s">
        <v>715</v>
      </c>
      <c r="B353" s="375">
        <v>43114</v>
      </c>
      <c r="C353" s="297" t="s">
        <v>716</v>
      </c>
      <c r="D353" s="297">
        <v>20</v>
      </c>
    </row>
    <row r="354" spans="1:4" ht="30.75">
      <c r="A354" s="308" t="s">
        <v>349</v>
      </c>
      <c r="B354" s="375">
        <v>43149</v>
      </c>
      <c r="C354" s="297" t="s">
        <v>717</v>
      </c>
      <c r="D354" s="297">
        <v>20</v>
      </c>
    </row>
    <row r="355" spans="1:4" ht="30.75">
      <c r="A355" s="298" t="s">
        <v>718</v>
      </c>
      <c r="B355" s="375">
        <v>43182</v>
      </c>
      <c r="C355" s="297" t="s">
        <v>719</v>
      </c>
      <c r="D355" s="297">
        <v>8</v>
      </c>
    </row>
    <row r="356" spans="1:4" ht="15">
      <c r="A356" s="298" t="s">
        <v>720</v>
      </c>
      <c r="B356" s="375">
        <v>43182</v>
      </c>
      <c r="C356" s="297" t="s">
        <v>721</v>
      </c>
      <c r="D356" s="297">
        <v>8</v>
      </c>
    </row>
    <row r="357" spans="1:4" ht="15">
      <c r="A357" s="431" t="s">
        <v>722</v>
      </c>
      <c r="B357" s="435" t="s">
        <v>723</v>
      </c>
      <c r="C357" s="431" t="s">
        <v>724</v>
      </c>
      <c r="D357" s="431">
        <v>2</v>
      </c>
    </row>
    <row r="358" spans="1:4" ht="30.75">
      <c r="A358" s="308" t="s">
        <v>725</v>
      </c>
      <c r="B358" s="375">
        <v>43187</v>
      </c>
      <c r="C358" s="297" t="s">
        <v>726</v>
      </c>
      <c r="D358" s="297">
        <v>20</v>
      </c>
    </row>
    <row r="359" spans="1:4" ht="15">
      <c r="A359" s="390" t="s">
        <v>727</v>
      </c>
      <c r="B359" s="436">
        <v>43197</v>
      </c>
      <c r="C359" s="390" t="s">
        <v>728</v>
      </c>
      <c r="D359" s="390">
        <v>27</v>
      </c>
    </row>
    <row r="360" spans="1:4" ht="30.75">
      <c r="A360" s="308" t="s">
        <v>729</v>
      </c>
      <c r="B360" s="375">
        <v>43205</v>
      </c>
      <c r="C360" s="297" t="s">
        <v>730</v>
      </c>
      <c r="D360" s="297">
        <v>20</v>
      </c>
    </row>
    <row r="361" spans="1:4" ht="30.75">
      <c r="A361" s="308" t="s">
        <v>731</v>
      </c>
      <c r="B361" s="375">
        <v>43211</v>
      </c>
      <c r="C361" s="375" t="s">
        <v>714</v>
      </c>
      <c r="D361" s="297">
        <v>20</v>
      </c>
    </row>
    <row r="362" spans="1:4" ht="30.75" customHeight="1">
      <c r="A362" s="437" t="s">
        <v>732</v>
      </c>
      <c r="B362" s="375">
        <v>43218</v>
      </c>
      <c r="C362" s="297" t="s">
        <v>733</v>
      </c>
      <c r="D362" s="297">
        <v>20</v>
      </c>
    </row>
    <row r="363" spans="1:4" ht="15">
      <c r="A363" s="386" t="s">
        <v>734</v>
      </c>
      <c r="B363" s="387">
        <v>43232</v>
      </c>
      <c r="C363" s="386" t="s">
        <v>735</v>
      </c>
      <c r="D363" s="386">
        <v>2</v>
      </c>
    </row>
    <row r="364" spans="1:4" ht="30.75">
      <c r="A364" s="311" t="s">
        <v>736</v>
      </c>
      <c r="B364" s="375">
        <v>43244</v>
      </c>
      <c r="C364" s="388" t="s">
        <v>737</v>
      </c>
      <c r="D364" s="297">
        <v>10</v>
      </c>
    </row>
    <row r="365" spans="1:4" ht="30.75">
      <c r="A365" s="294" t="s">
        <v>738</v>
      </c>
      <c r="B365" s="438">
        <v>43246</v>
      </c>
      <c r="C365" s="294" t="s">
        <v>739</v>
      </c>
      <c r="D365" s="294">
        <v>30</v>
      </c>
    </row>
    <row r="366" spans="1:4" ht="15">
      <c r="A366" s="298" t="s">
        <v>740</v>
      </c>
      <c r="B366" s="375">
        <v>43253</v>
      </c>
      <c r="C366" s="297" t="s">
        <v>741</v>
      </c>
      <c r="D366" s="297">
        <v>7</v>
      </c>
    </row>
    <row r="367" spans="1:4" ht="30.75">
      <c r="A367" s="306" t="s">
        <v>742</v>
      </c>
      <c r="B367" s="382">
        <v>43253</v>
      </c>
      <c r="C367" s="297" t="s">
        <v>743</v>
      </c>
      <c r="D367" s="297">
        <v>10</v>
      </c>
    </row>
    <row r="368" spans="1:4" ht="15">
      <c r="A368" s="306" t="s">
        <v>744</v>
      </c>
      <c r="B368" s="382">
        <v>43263</v>
      </c>
      <c r="C368" s="297" t="s">
        <v>745</v>
      </c>
      <c r="D368" s="297">
        <v>40</v>
      </c>
    </row>
    <row r="369" spans="1:4" ht="46.5">
      <c r="A369" s="189" t="s">
        <v>746</v>
      </c>
      <c r="B369" s="394" t="s">
        <v>747</v>
      </c>
      <c r="C369" s="189" t="s">
        <v>557</v>
      </c>
      <c r="D369" s="400">
        <v>136</v>
      </c>
    </row>
    <row r="370" spans="1:4" s="274" customFormat="1" ht="30.75">
      <c r="A370" s="298" t="s">
        <v>1117</v>
      </c>
      <c r="B370" s="371" t="s">
        <v>1118</v>
      </c>
      <c r="C370" s="298" t="s">
        <v>1079</v>
      </c>
      <c r="D370" s="303">
        <v>8</v>
      </c>
    </row>
    <row r="371" spans="1:4" s="274" customFormat="1" ht="30.75">
      <c r="A371" s="298" t="s">
        <v>1183</v>
      </c>
      <c r="B371" s="371" t="s">
        <v>1184</v>
      </c>
      <c r="C371" s="298" t="s">
        <v>1185</v>
      </c>
      <c r="D371" s="298">
        <v>10</v>
      </c>
    </row>
    <row r="372" spans="1:4" s="274" customFormat="1" ht="15">
      <c r="A372" s="298" t="s">
        <v>1186</v>
      </c>
      <c r="B372" s="371">
        <v>43421</v>
      </c>
      <c r="C372" s="298" t="s">
        <v>1187</v>
      </c>
      <c r="D372" s="298">
        <v>15</v>
      </c>
    </row>
    <row r="373" spans="1:4" ht="18">
      <c r="A373" s="80"/>
      <c r="B373" s="61"/>
      <c r="C373" s="80"/>
      <c r="D373" s="21"/>
    </row>
    <row r="374" spans="1:4" ht="18">
      <c r="A374" s="203" t="s">
        <v>259</v>
      </c>
      <c r="B374" s="197"/>
      <c r="C374" s="196"/>
      <c r="D374" s="200">
        <f>SUM(D375:D385)</f>
        <v>202</v>
      </c>
    </row>
    <row r="375" spans="1:4" ht="30.75">
      <c r="A375" s="439" t="s">
        <v>1188</v>
      </c>
      <c r="B375" s="440">
        <v>43107</v>
      </c>
      <c r="C375" s="376" t="s">
        <v>1189</v>
      </c>
      <c r="D375" s="376">
        <v>20</v>
      </c>
    </row>
    <row r="376" spans="1:4" s="274" customFormat="1" ht="30.75">
      <c r="A376" s="439" t="s">
        <v>1190</v>
      </c>
      <c r="B376" s="441" t="s">
        <v>1191</v>
      </c>
      <c r="C376" s="441" t="s">
        <v>1192</v>
      </c>
      <c r="D376" s="441">
        <v>20</v>
      </c>
    </row>
    <row r="377" spans="1:4" s="274" customFormat="1" ht="46.5">
      <c r="A377" s="439" t="s">
        <v>1193</v>
      </c>
      <c r="B377" s="442">
        <v>43156</v>
      </c>
      <c r="C377" s="441" t="s">
        <v>1194</v>
      </c>
      <c r="D377" s="441">
        <v>20</v>
      </c>
    </row>
    <row r="378" spans="1:4" s="274" customFormat="1" ht="15">
      <c r="A378" s="439" t="s">
        <v>1195</v>
      </c>
      <c r="B378" s="442">
        <v>43184</v>
      </c>
      <c r="C378" s="441" t="s">
        <v>1196</v>
      </c>
      <c r="D378" s="441">
        <v>20</v>
      </c>
    </row>
    <row r="379" spans="1:4" s="274" customFormat="1" ht="46.5">
      <c r="A379" s="376" t="s">
        <v>1197</v>
      </c>
      <c r="B379" s="441" t="s">
        <v>1198</v>
      </c>
      <c r="C379" s="441" t="s">
        <v>1199</v>
      </c>
      <c r="D379" s="441">
        <v>15</v>
      </c>
    </row>
    <row r="380" spans="1:4" s="274" customFormat="1" ht="46.5">
      <c r="A380" s="439" t="s">
        <v>1200</v>
      </c>
      <c r="B380" s="441" t="s">
        <v>1201</v>
      </c>
      <c r="C380" s="441" t="s">
        <v>1202</v>
      </c>
      <c r="D380" s="441">
        <v>20</v>
      </c>
    </row>
    <row r="381" spans="1:4" s="274" customFormat="1" ht="46.5">
      <c r="A381" s="439" t="s">
        <v>1203</v>
      </c>
      <c r="B381" s="441" t="s">
        <v>1204</v>
      </c>
      <c r="C381" s="441" t="s">
        <v>1205</v>
      </c>
      <c r="D381" s="441">
        <v>20</v>
      </c>
    </row>
    <row r="382" spans="1:4" s="274" customFormat="1" ht="27.75">
      <c r="A382" s="443" t="s">
        <v>1143</v>
      </c>
      <c r="B382" s="444" t="s">
        <v>1144</v>
      </c>
      <c r="C382" s="443" t="s">
        <v>1145</v>
      </c>
      <c r="D382" s="441">
        <v>20</v>
      </c>
    </row>
    <row r="383" spans="1:4" s="274" customFormat="1" ht="27.75">
      <c r="A383" s="443" t="s">
        <v>1146</v>
      </c>
      <c r="B383" s="444" t="s">
        <v>1147</v>
      </c>
      <c r="C383" s="443" t="s">
        <v>1079</v>
      </c>
      <c r="D383" s="441">
        <v>20</v>
      </c>
    </row>
    <row r="384" spans="1:4" s="274" customFormat="1" ht="55.5">
      <c r="A384" s="443" t="s">
        <v>1148</v>
      </c>
      <c r="B384" s="444" t="s">
        <v>1149</v>
      </c>
      <c r="C384" s="443" t="s">
        <v>1079</v>
      </c>
      <c r="D384" s="441">
        <v>27</v>
      </c>
    </row>
    <row r="385" spans="1:4" ht="18">
      <c r="A385" s="80"/>
      <c r="B385" s="61"/>
      <c r="C385" s="80"/>
      <c r="D385" s="21"/>
    </row>
    <row r="386" spans="1:4" ht="18">
      <c r="A386" s="203" t="s">
        <v>255</v>
      </c>
      <c r="B386" s="197"/>
      <c r="C386" s="196"/>
      <c r="D386" s="200">
        <f>SUM(D387:D392)</f>
        <v>118</v>
      </c>
    </row>
    <row r="387" spans="1:4" ht="30.75">
      <c r="A387" s="306" t="s">
        <v>1151</v>
      </c>
      <c r="B387" s="306" t="s">
        <v>424</v>
      </c>
      <c r="C387" s="306" t="s">
        <v>864</v>
      </c>
      <c r="D387" s="298">
        <v>26</v>
      </c>
    </row>
    <row r="388" spans="1:4" s="274" customFormat="1" ht="46.5">
      <c r="A388" s="306" t="s">
        <v>1153</v>
      </c>
      <c r="B388" s="306" t="s">
        <v>1154</v>
      </c>
      <c r="C388" s="306" t="s">
        <v>864</v>
      </c>
      <c r="D388" s="298">
        <v>38</v>
      </c>
    </row>
    <row r="389" spans="1:4" s="274" customFormat="1" ht="30.75">
      <c r="A389" s="306" t="s">
        <v>1156</v>
      </c>
      <c r="B389" s="306" t="s">
        <v>1157</v>
      </c>
      <c r="C389" s="306" t="s">
        <v>1158</v>
      </c>
      <c r="D389" s="298">
        <v>17</v>
      </c>
    </row>
    <row r="390" spans="1:4" s="274" customFormat="1" ht="41.25">
      <c r="A390" s="424" t="s">
        <v>1160</v>
      </c>
      <c r="B390" s="298" t="s">
        <v>1161</v>
      </c>
      <c r="C390" s="298" t="s">
        <v>1162</v>
      </c>
      <c r="D390" s="298">
        <v>37</v>
      </c>
    </row>
    <row r="391" spans="1:4" s="274" customFormat="1" ht="18">
      <c r="A391" s="285"/>
      <c r="B391" s="283"/>
      <c r="C391" s="285"/>
      <c r="D391" s="277"/>
    </row>
    <row r="392" spans="1:4" ht="18">
      <c r="A392" s="80"/>
      <c r="B392" s="61"/>
      <c r="C392" s="80"/>
      <c r="D392" s="21"/>
    </row>
    <row r="393" spans="1:4" ht="18">
      <c r="A393" s="203" t="s">
        <v>256</v>
      </c>
      <c r="B393" s="197"/>
      <c r="C393" s="196"/>
      <c r="D393" s="200">
        <f>SUM(D394:D397)</f>
        <v>55</v>
      </c>
    </row>
    <row r="394" spans="1:4" ht="46.5">
      <c r="A394" s="306" t="s">
        <v>1206</v>
      </c>
      <c r="B394" s="298" t="s">
        <v>1207</v>
      </c>
      <c r="C394" s="307" t="s">
        <v>1122</v>
      </c>
      <c r="D394" s="390">
        <v>20</v>
      </c>
    </row>
    <row r="395" spans="1:4" ht="30.75">
      <c r="A395" s="306" t="s">
        <v>1167</v>
      </c>
      <c r="B395" s="307" t="s">
        <v>1168</v>
      </c>
      <c r="C395" s="298" t="s">
        <v>1169</v>
      </c>
      <c r="D395" s="180">
        <v>15</v>
      </c>
    </row>
    <row r="396" spans="1:4" ht="62.25">
      <c r="A396" s="428" t="s">
        <v>1171</v>
      </c>
      <c r="B396" s="428" t="s">
        <v>1172</v>
      </c>
      <c r="C396" s="428" t="s">
        <v>1079</v>
      </c>
      <c r="D396" s="303">
        <v>20</v>
      </c>
    </row>
    <row r="397" spans="1:4" ht="18">
      <c r="A397" s="80"/>
      <c r="B397" s="61"/>
      <c r="C397" s="80"/>
      <c r="D397" s="21"/>
    </row>
  </sheetData>
  <sheetProtection sort="0" autoFilter="0" pivotTables="0"/>
  <hyperlinks>
    <hyperlink ref="C29" r:id="rId1" display="http://vk.com/mc_sputnik"/>
    <hyperlink ref="C92" r:id="rId2" display="http://vk.com/mc_sputnik"/>
    <hyperlink ref="C108" r:id="rId3" display="http://vk.com/mc_sputnik"/>
    <hyperlink ref="C158" r:id="rId4" display="http://vk.com/mc_sputnik"/>
    <hyperlink ref="C184" r:id="rId5" display="http://vk.com/mc_sputnik"/>
    <hyperlink ref="C211:C212" r:id="rId6" display="http://vk.com/mc_sputnik  "/>
    <hyperlink ref="C218" r:id="rId7" display="http://vk.com/mc_sputnik  "/>
    <hyperlink ref="C238" r:id="rId8" display="http://vk.com/mc_sputnik"/>
    <hyperlink ref="C243" r:id="rId9" display="http://vk.com/mc_sputnik"/>
    <hyperlink ref="C263" r:id="rId10" display="http://vk.com/mc_sputnik"/>
    <hyperlink ref="C265:C267" r:id="rId11" display="http://vk.com/mc_sputnik"/>
    <hyperlink ref="C261" r:id="rId12" display="http://vk.com/mc_sputnik"/>
    <hyperlink ref="C259" r:id="rId13" display="http://vk.com/mc_sputnik"/>
    <hyperlink ref="C276" r:id="rId14" display="http://vk.com/mc_sputnik"/>
    <hyperlink ref="C295" r:id="rId15" display="http://vk.com/mc_sputnik"/>
  </hyperlinks>
  <printOptions/>
  <pageMargins left="0.7" right="0.7" top="0.75" bottom="0.75" header="0.3" footer="0.3"/>
  <pageSetup horizontalDpi="600" verticalDpi="600" orientation="landscape" paperSize="9" scale="95" r:id="rId16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6"/>
  <sheetViews>
    <sheetView view="pageBreakPreview" zoomScaleNormal="80" zoomScaleSheetLayoutView="100" zoomScalePageLayoutView="0" workbookViewId="0" topLeftCell="A190">
      <selection activeCell="B161" sqref="B161:L162"/>
    </sheetView>
  </sheetViews>
  <sheetFormatPr defaultColWidth="9.140625" defaultRowHeight="15"/>
  <cols>
    <col min="1" max="1" width="5.28125" style="1" customWidth="1"/>
    <col min="2" max="2" width="27.28125" style="1" customWidth="1"/>
    <col min="3" max="4" width="9.140625" style="2" customWidth="1"/>
    <col min="5" max="5" width="19.140625" style="1" customWidth="1"/>
    <col min="6" max="6" width="20.8515625" style="1" customWidth="1"/>
    <col min="7" max="7" width="16.00390625" style="2" customWidth="1"/>
    <col min="8" max="8" width="9.57421875" style="2" customWidth="1"/>
    <col min="9" max="9" width="15.00390625" style="1" customWidth="1"/>
    <col min="10" max="12" width="15.7109375" style="1" customWidth="1"/>
  </cols>
  <sheetData>
    <row r="1" spans="1:12" s="20" customFormat="1" ht="17.25">
      <c r="A1" s="492" t="s">
        <v>101</v>
      </c>
      <c r="B1" s="492"/>
      <c r="C1" s="492"/>
      <c r="D1" s="492"/>
      <c r="E1" s="492"/>
      <c r="F1" s="492"/>
      <c r="G1" s="492"/>
      <c r="H1" s="492"/>
      <c r="I1" s="492"/>
      <c r="J1" s="492"/>
      <c r="K1" s="164"/>
      <c r="L1" s="164"/>
    </row>
    <row r="2" spans="1:12" s="5" customFormat="1" ht="37.5" customHeight="1">
      <c r="A2" s="497" t="s">
        <v>62</v>
      </c>
      <c r="B2" s="491" t="s">
        <v>55</v>
      </c>
      <c r="C2" s="491" t="s">
        <v>56</v>
      </c>
      <c r="D2" s="491"/>
      <c r="E2" s="491" t="s">
        <v>57</v>
      </c>
      <c r="F2" s="491" t="s">
        <v>58</v>
      </c>
      <c r="G2" s="493" t="s">
        <v>63</v>
      </c>
      <c r="H2" s="494"/>
      <c r="I2" s="495"/>
      <c r="J2" s="491" t="s">
        <v>64</v>
      </c>
      <c r="K2" s="493" t="s">
        <v>250</v>
      </c>
      <c r="L2" s="493" t="s">
        <v>223</v>
      </c>
    </row>
    <row r="3" spans="1:12" s="5" customFormat="1" ht="57.75" customHeight="1">
      <c r="A3" s="497"/>
      <c r="B3" s="491"/>
      <c r="C3" s="26" t="s">
        <v>59</v>
      </c>
      <c r="D3" s="26" t="s">
        <v>90</v>
      </c>
      <c r="E3" s="491"/>
      <c r="F3" s="491"/>
      <c r="G3" s="163" t="s">
        <v>65</v>
      </c>
      <c r="H3" s="163" t="s">
        <v>249</v>
      </c>
      <c r="I3" s="163" t="s">
        <v>66</v>
      </c>
      <c r="J3" s="491"/>
      <c r="K3" s="493"/>
      <c r="L3" s="493"/>
    </row>
    <row r="4" spans="1:12" s="5" customFormat="1" ht="75" customHeight="1">
      <c r="A4" s="69" t="s">
        <v>67</v>
      </c>
      <c r="B4" s="28" t="s">
        <v>60</v>
      </c>
      <c r="C4" s="28">
        <f>SUM(C5,C9,C18)</f>
        <v>10</v>
      </c>
      <c r="D4" s="28">
        <f>SUM(D5,D9,D18)</f>
        <v>10</v>
      </c>
      <c r="E4" s="127"/>
      <c r="F4" s="28"/>
      <c r="G4" s="28">
        <f aca="true" t="shared" si="0" ref="G4:L4">SUM(G5,G9,G18)</f>
        <v>100</v>
      </c>
      <c r="H4" s="127">
        <f t="shared" si="0"/>
        <v>70</v>
      </c>
      <c r="I4" s="127">
        <f t="shared" si="0"/>
        <v>1090</v>
      </c>
      <c r="J4" s="126">
        <f t="shared" si="0"/>
        <v>0</v>
      </c>
      <c r="K4" s="126">
        <f t="shared" si="0"/>
        <v>0</v>
      </c>
      <c r="L4" s="126">
        <f t="shared" si="0"/>
        <v>0</v>
      </c>
    </row>
    <row r="5" spans="1:12" s="5" customFormat="1" ht="21" customHeight="1">
      <c r="A5" s="66"/>
      <c r="B5" s="172" t="s">
        <v>251</v>
      </c>
      <c r="C5" s="173">
        <f>SUM(C6:C8)</f>
        <v>1</v>
      </c>
      <c r="D5" s="173">
        <f>SUM(D6:D8)</f>
        <v>1</v>
      </c>
      <c r="E5" s="174"/>
      <c r="F5" s="175"/>
      <c r="G5" s="173">
        <f aca="true" t="shared" si="1" ref="G5:L5">SUM(G6:G8)</f>
        <v>10</v>
      </c>
      <c r="H5" s="173">
        <f t="shared" si="1"/>
        <v>0</v>
      </c>
      <c r="I5" s="173">
        <f t="shared" si="1"/>
        <v>110</v>
      </c>
      <c r="J5" s="175">
        <f t="shared" si="1"/>
        <v>0</v>
      </c>
      <c r="K5" s="175">
        <f t="shared" si="1"/>
        <v>0</v>
      </c>
      <c r="L5" s="176">
        <f t="shared" si="1"/>
        <v>0</v>
      </c>
    </row>
    <row r="6" spans="1:12" s="5" customFormat="1" ht="36">
      <c r="A6" s="66"/>
      <c r="B6" s="80" t="s">
        <v>748</v>
      </c>
      <c r="C6" s="65">
        <v>1</v>
      </c>
      <c r="D6" s="65">
        <v>1</v>
      </c>
      <c r="E6" s="124" t="s">
        <v>749</v>
      </c>
      <c r="F6" s="125" t="s">
        <v>750</v>
      </c>
      <c r="G6" s="21">
        <v>10</v>
      </c>
      <c r="H6" s="21">
        <v>0</v>
      </c>
      <c r="I6" s="21">
        <v>110</v>
      </c>
      <c r="J6" s="169"/>
      <c r="K6" s="169"/>
      <c r="L6" s="169"/>
    </row>
    <row r="7" spans="1:12" s="5" customFormat="1" ht="18">
      <c r="A7" s="66"/>
      <c r="B7" s="80"/>
      <c r="C7" s="65"/>
      <c r="D7" s="65"/>
      <c r="E7" s="124"/>
      <c r="F7" s="125"/>
      <c r="G7" s="21"/>
      <c r="H7" s="21"/>
      <c r="I7" s="21"/>
      <c r="J7" s="169"/>
      <c r="K7" s="169"/>
      <c r="L7" s="169"/>
    </row>
    <row r="8" spans="1:12" s="5" customFormat="1" ht="18">
      <c r="A8" s="66"/>
      <c r="B8" s="80"/>
      <c r="C8" s="65"/>
      <c r="D8" s="65"/>
      <c r="E8" s="124"/>
      <c r="F8" s="125"/>
      <c r="G8" s="21"/>
      <c r="H8" s="21"/>
      <c r="I8" s="21"/>
      <c r="J8" s="169"/>
      <c r="K8" s="169"/>
      <c r="L8" s="169"/>
    </row>
    <row r="9" spans="1:12" s="5" customFormat="1" ht="18">
      <c r="A9" s="66"/>
      <c r="B9" s="172" t="s">
        <v>252</v>
      </c>
      <c r="C9" s="173">
        <f>SUM(C10:C17)</f>
        <v>6</v>
      </c>
      <c r="D9" s="173">
        <f>SUM(D10:D17)</f>
        <v>6</v>
      </c>
      <c r="E9" s="174"/>
      <c r="F9" s="175"/>
      <c r="G9" s="173">
        <f aca="true" t="shared" si="2" ref="G9:L9">SUM(G10:G17)</f>
        <v>68</v>
      </c>
      <c r="H9" s="173">
        <f t="shared" si="2"/>
        <v>32</v>
      </c>
      <c r="I9" s="173">
        <f t="shared" si="2"/>
        <v>680</v>
      </c>
      <c r="J9" s="175">
        <f t="shared" si="2"/>
        <v>0</v>
      </c>
      <c r="K9" s="175">
        <f t="shared" si="2"/>
        <v>0</v>
      </c>
      <c r="L9" s="176">
        <f t="shared" si="2"/>
        <v>0</v>
      </c>
    </row>
    <row r="10" spans="1:12" s="5" customFormat="1" ht="54">
      <c r="A10" s="66"/>
      <c r="B10" s="80" t="s">
        <v>751</v>
      </c>
      <c r="C10" s="65">
        <v>1</v>
      </c>
      <c r="D10" s="65">
        <v>1</v>
      </c>
      <c r="E10" s="124" t="s">
        <v>752</v>
      </c>
      <c r="F10" s="125" t="s">
        <v>753</v>
      </c>
      <c r="G10" s="21">
        <v>5</v>
      </c>
      <c r="H10" s="21">
        <v>4</v>
      </c>
      <c r="I10" s="21">
        <v>80</v>
      </c>
      <c r="J10" s="169"/>
      <c r="K10" s="169"/>
      <c r="L10" s="169"/>
    </row>
    <row r="11" spans="1:12" s="5" customFormat="1" ht="54">
      <c r="A11" s="66"/>
      <c r="B11" s="80" t="s">
        <v>754</v>
      </c>
      <c r="C11" s="65">
        <v>1</v>
      </c>
      <c r="D11" s="65">
        <v>1</v>
      </c>
      <c r="E11" s="124" t="s">
        <v>755</v>
      </c>
      <c r="F11" s="125" t="s">
        <v>756</v>
      </c>
      <c r="G11" s="21">
        <v>5</v>
      </c>
      <c r="H11" s="21">
        <v>15</v>
      </c>
      <c r="I11" s="21">
        <v>150</v>
      </c>
      <c r="J11" s="169"/>
      <c r="K11" s="169"/>
      <c r="L11" s="169"/>
    </row>
    <row r="12" spans="1:12" s="5" customFormat="1" ht="54">
      <c r="A12" s="66"/>
      <c r="B12" s="80" t="s">
        <v>757</v>
      </c>
      <c r="C12" s="65">
        <v>1</v>
      </c>
      <c r="D12" s="65">
        <v>1</v>
      </c>
      <c r="E12" s="124" t="s">
        <v>758</v>
      </c>
      <c r="F12" s="125" t="s">
        <v>756</v>
      </c>
      <c r="G12" s="21">
        <v>10</v>
      </c>
      <c r="H12" s="21">
        <v>10</v>
      </c>
      <c r="I12" s="21">
        <v>200</v>
      </c>
      <c r="J12" s="169"/>
      <c r="K12" s="169"/>
      <c r="L12" s="169"/>
    </row>
    <row r="13" spans="1:12" s="5" customFormat="1" ht="54">
      <c r="A13" s="66"/>
      <c r="B13" s="80" t="s">
        <v>759</v>
      </c>
      <c r="C13" s="65">
        <v>1</v>
      </c>
      <c r="D13" s="65">
        <v>1</v>
      </c>
      <c r="E13" s="124" t="s">
        <v>760</v>
      </c>
      <c r="F13" s="125" t="s">
        <v>753</v>
      </c>
      <c r="G13" s="21">
        <v>28</v>
      </c>
      <c r="H13" s="21">
        <v>3</v>
      </c>
      <c r="I13" s="21">
        <v>150</v>
      </c>
      <c r="J13" s="169"/>
      <c r="K13" s="169"/>
      <c r="L13" s="169"/>
    </row>
    <row r="14" spans="1:12" s="5" customFormat="1" ht="36">
      <c r="A14" s="66"/>
      <c r="B14" s="258" t="s">
        <v>761</v>
      </c>
      <c r="C14" s="65">
        <v>1</v>
      </c>
      <c r="D14" s="65">
        <v>1</v>
      </c>
      <c r="E14" s="124" t="s">
        <v>762</v>
      </c>
      <c r="F14" s="125" t="s">
        <v>763</v>
      </c>
      <c r="G14" s="21">
        <v>10</v>
      </c>
      <c r="H14" s="21"/>
      <c r="I14" s="21">
        <v>60</v>
      </c>
      <c r="J14" s="169"/>
      <c r="K14" s="169"/>
      <c r="L14" s="169"/>
    </row>
    <row r="15" spans="1:12" s="5" customFormat="1" ht="36">
      <c r="A15" s="66"/>
      <c r="B15" s="259" t="s">
        <v>764</v>
      </c>
      <c r="C15" s="178">
        <v>1</v>
      </c>
      <c r="D15" s="178">
        <v>1</v>
      </c>
      <c r="E15" s="124" t="s">
        <v>765</v>
      </c>
      <c r="F15" s="125" t="s">
        <v>763</v>
      </c>
      <c r="G15" s="178">
        <v>10</v>
      </c>
      <c r="H15" s="178"/>
      <c r="I15" s="178">
        <v>40</v>
      </c>
      <c r="J15" s="169"/>
      <c r="K15" s="169"/>
      <c r="L15" s="169"/>
    </row>
    <row r="16" spans="1:12" s="5" customFormat="1" ht="18">
      <c r="A16" s="66"/>
      <c r="B16" s="80"/>
      <c r="C16" s="65"/>
      <c r="D16" s="65"/>
      <c r="E16" s="124"/>
      <c r="F16" s="125"/>
      <c r="G16" s="21"/>
      <c r="H16" s="21"/>
      <c r="I16" s="21"/>
      <c r="J16" s="169"/>
      <c r="K16" s="169"/>
      <c r="L16" s="169"/>
    </row>
    <row r="17" spans="1:12" s="5" customFormat="1" ht="18">
      <c r="A17" s="66"/>
      <c r="B17" s="80"/>
      <c r="C17" s="65"/>
      <c r="D17" s="65"/>
      <c r="E17" s="124"/>
      <c r="F17" s="125"/>
      <c r="G17" s="21"/>
      <c r="H17" s="21"/>
      <c r="I17" s="21"/>
      <c r="J17" s="169"/>
      <c r="K17" s="169"/>
      <c r="L17" s="169"/>
    </row>
    <row r="18" spans="1:12" s="5" customFormat="1" ht="18">
      <c r="A18" s="66"/>
      <c r="B18" s="172" t="s">
        <v>253</v>
      </c>
      <c r="C18" s="173">
        <f>SUM(C19:C22)</f>
        <v>3</v>
      </c>
      <c r="D18" s="173">
        <f>SUM(D19:D22)</f>
        <v>3</v>
      </c>
      <c r="E18" s="174"/>
      <c r="F18" s="175"/>
      <c r="G18" s="173">
        <f aca="true" t="shared" si="3" ref="G18:L18">SUM(G19:G22)</f>
        <v>22</v>
      </c>
      <c r="H18" s="173">
        <f t="shared" si="3"/>
        <v>38</v>
      </c>
      <c r="I18" s="173">
        <f t="shared" si="3"/>
        <v>300</v>
      </c>
      <c r="J18" s="175">
        <f t="shared" si="3"/>
        <v>0</v>
      </c>
      <c r="K18" s="175">
        <f t="shared" si="3"/>
        <v>0</v>
      </c>
      <c r="L18" s="176">
        <f t="shared" si="3"/>
        <v>0</v>
      </c>
    </row>
    <row r="19" spans="1:12" s="5" customFormat="1" ht="36">
      <c r="A19" s="66"/>
      <c r="B19" s="177" t="s">
        <v>766</v>
      </c>
      <c r="C19" s="178">
        <v>1</v>
      </c>
      <c r="D19" s="178">
        <v>1</v>
      </c>
      <c r="E19" s="179" t="s">
        <v>767</v>
      </c>
      <c r="F19" s="180" t="s">
        <v>768</v>
      </c>
      <c r="G19" s="178">
        <v>5</v>
      </c>
      <c r="H19" s="178">
        <v>36</v>
      </c>
      <c r="I19" s="178">
        <v>200</v>
      </c>
      <c r="J19" s="181"/>
      <c r="K19" s="181"/>
      <c r="L19" s="182"/>
    </row>
    <row r="20" spans="1:12" s="5" customFormat="1" ht="54">
      <c r="A20" s="66"/>
      <c r="B20" s="177" t="s">
        <v>769</v>
      </c>
      <c r="C20" s="178">
        <v>1</v>
      </c>
      <c r="D20" s="178">
        <v>1</v>
      </c>
      <c r="E20" s="179" t="s">
        <v>770</v>
      </c>
      <c r="F20" s="260">
        <v>42644</v>
      </c>
      <c r="G20" s="178">
        <v>7</v>
      </c>
      <c r="H20" s="178">
        <v>2</v>
      </c>
      <c r="I20" s="178">
        <v>60</v>
      </c>
      <c r="J20" s="181"/>
      <c r="K20" s="181"/>
      <c r="L20" s="182"/>
    </row>
    <row r="21" spans="1:12" s="5" customFormat="1" ht="18">
      <c r="A21" s="66"/>
      <c r="B21" s="110" t="s">
        <v>771</v>
      </c>
      <c r="C21" s="178">
        <v>1</v>
      </c>
      <c r="D21" s="178">
        <v>1</v>
      </c>
      <c r="E21" s="125" t="s">
        <v>772</v>
      </c>
      <c r="F21" s="125" t="s">
        <v>763</v>
      </c>
      <c r="G21" s="178">
        <v>10</v>
      </c>
      <c r="H21" s="178"/>
      <c r="I21" s="178">
        <v>40</v>
      </c>
      <c r="J21" s="181"/>
      <c r="K21" s="181"/>
      <c r="L21" s="182"/>
    </row>
    <row r="22" spans="1:12" ht="18">
      <c r="A22" s="66"/>
      <c r="B22" s="80"/>
      <c r="C22" s="65"/>
      <c r="D22" s="65"/>
      <c r="E22" s="125"/>
      <c r="F22" s="61"/>
      <c r="G22" s="21"/>
      <c r="H22" s="21"/>
      <c r="I22" s="21"/>
      <c r="J22" s="169"/>
      <c r="K22" s="169"/>
      <c r="L22" s="169"/>
    </row>
    <row r="23" spans="1:12" s="5" customFormat="1" ht="75" customHeight="1">
      <c r="A23" s="69" t="s">
        <v>68</v>
      </c>
      <c r="B23" s="28" t="s">
        <v>61</v>
      </c>
      <c r="C23" s="28">
        <f>SUM(C24,C28,C34)</f>
        <v>3</v>
      </c>
      <c r="D23" s="28">
        <f>SUM(D24,D28,D34)</f>
        <v>4</v>
      </c>
      <c r="E23" s="127"/>
      <c r="F23" s="67"/>
      <c r="G23" s="127">
        <f>SUM(G24,G28,G34)</f>
        <v>41</v>
      </c>
      <c r="H23" s="127">
        <f>SUM(H24,H28,H34)</f>
        <v>25</v>
      </c>
      <c r="I23" s="127">
        <f>SUM(I24,I28,I34)</f>
        <v>230</v>
      </c>
      <c r="J23" s="126">
        <f>SUM(J24,J28,J34)</f>
        <v>0</v>
      </c>
      <c r="K23" s="126">
        <f>SUM(K24,K28,K34)</f>
        <v>0</v>
      </c>
      <c r="L23" s="126">
        <f>SUM(K24,K28,K34)</f>
        <v>0</v>
      </c>
    </row>
    <row r="24" spans="1:12" s="5" customFormat="1" ht="18">
      <c r="A24" s="66"/>
      <c r="B24" s="172" t="s">
        <v>251</v>
      </c>
      <c r="C24" s="173">
        <f>SUM(C25:C27)</f>
        <v>0</v>
      </c>
      <c r="D24" s="173">
        <f>SUM(D25:D27)</f>
        <v>1</v>
      </c>
      <c r="E24" s="174"/>
      <c r="F24" s="175"/>
      <c r="G24" s="173">
        <f aca="true" t="shared" si="4" ref="G24:L24">SUM(G25:G27)</f>
        <v>16</v>
      </c>
      <c r="H24" s="173">
        <f t="shared" si="4"/>
        <v>0</v>
      </c>
      <c r="I24" s="173">
        <f t="shared" si="4"/>
        <v>30</v>
      </c>
      <c r="J24" s="175">
        <f t="shared" si="4"/>
        <v>0</v>
      </c>
      <c r="K24" s="175">
        <f t="shared" si="4"/>
        <v>0</v>
      </c>
      <c r="L24" s="176">
        <f t="shared" si="4"/>
        <v>0</v>
      </c>
    </row>
    <row r="25" spans="1:12" s="5" customFormat="1" ht="72">
      <c r="A25" s="66"/>
      <c r="B25" s="80" t="s">
        <v>773</v>
      </c>
      <c r="C25" s="178">
        <v>0</v>
      </c>
      <c r="D25" s="65">
        <v>1</v>
      </c>
      <c r="E25" s="259" t="s">
        <v>774</v>
      </c>
      <c r="F25" s="125" t="s">
        <v>775</v>
      </c>
      <c r="G25" s="21">
        <v>16</v>
      </c>
      <c r="H25" s="21"/>
      <c r="I25" s="21">
        <v>30</v>
      </c>
      <c r="J25" s="124"/>
      <c r="K25" s="124"/>
      <c r="L25" s="124"/>
    </row>
    <row r="26" spans="1:12" s="5" customFormat="1" ht="18">
      <c r="A26" s="66"/>
      <c r="B26" s="80"/>
      <c r="C26" s="65"/>
      <c r="D26" s="65"/>
      <c r="E26" s="124"/>
      <c r="F26" s="61"/>
      <c r="G26" s="21"/>
      <c r="H26" s="21"/>
      <c r="I26" s="21"/>
      <c r="J26" s="124"/>
      <c r="K26" s="124"/>
      <c r="L26" s="124"/>
    </row>
    <row r="27" spans="1:12" s="5" customFormat="1" ht="18">
      <c r="A27" s="66"/>
      <c r="B27" s="80"/>
      <c r="C27" s="65"/>
      <c r="D27" s="65"/>
      <c r="E27" s="124"/>
      <c r="F27" s="125"/>
      <c r="G27" s="21"/>
      <c r="H27" s="21"/>
      <c r="I27" s="21"/>
      <c r="J27" s="124"/>
      <c r="K27" s="124"/>
      <c r="L27" s="124"/>
    </row>
    <row r="28" spans="1:12" s="5" customFormat="1" ht="18">
      <c r="A28" s="66"/>
      <c r="B28" s="172" t="s">
        <v>252</v>
      </c>
      <c r="C28" s="173">
        <f>SUM(C29:C33)</f>
        <v>3</v>
      </c>
      <c r="D28" s="173">
        <f>SUM(D29:D33)</f>
        <v>3</v>
      </c>
      <c r="E28" s="174"/>
      <c r="F28" s="175"/>
      <c r="G28" s="173">
        <f aca="true" t="shared" si="5" ref="G28:L28">SUM(G29:G33)</f>
        <v>25</v>
      </c>
      <c r="H28" s="173">
        <f t="shared" si="5"/>
        <v>25</v>
      </c>
      <c r="I28" s="173">
        <f t="shared" si="5"/>
        <v>200</v>
      </c>
      <c r="J28" s="175">
        <f t="shared" si="5"/>
        <v>0</v>
      </c>
      <c r="K28" s="175">
        <f t="shared" si="5"/>
        <v>0</v>
      </c>
      <c r="L28" s="176">
        <f t="shared" si="5"/>
        <v>0</v>
      </c>
    </row>
    <row r="29" spans="1:12" s="5" customFormat="1" ht="54">
      <c r="A29" s="66"/>
      <c r="B29" s="80" t="s">
        <v>776</v>
      </c>
      <c r="C29" s="65">
        <v>1</v>
      </c>
      <c r="D29" s="65">
        <v>1</v>
      </c>
      <c r="E29" s="124" t="s">
        <v>777</v>
      </c>
      <c r="F29" s="125" t="s">
        <v>756</v>
      </c>
      <c r="G29" s="21">
        <v>5</v>
      </c>
      <c r="H29" s="21">
        <v>25</v>
      </c>
      <c r="I29" s="21">
        <v>100</v>
      </c>
      <c r="J29" s="124"/>
      <c r="K29" s="124"/>
      <c r="L29" s="124"/>
    </row>
    <row r="30" spans="1:12" s="5" customFormat="1" ht="36">
      <c r="A30" s="66"/>
      <c r="B30" s="258" t="s">
        <v>778</v>
      </c>
      <c r="C30" s="65">
        <v>1</v>
      </c>
      <c r="D30" s="65">
        <v>1</v>
      </c>
      <c r="E30" s="124" t="s">
        <v>779</v>
      </c>
      <c r="F30" s="125" t="s">
        <v>780</v>
      </c>
      <c r="G30" s="21">
        <v>10</v>
      </c>
      <c r="H30" s="21"/>
      <c r="I30" s="21">
        <v>50</v>
      </c>
      <c r="J30" s="124"/>
      <c r="K30" s="124"/>
      <c r="L30" s="124"/>
    </row>
    <row r="31" spans="1:12" s="5" customFormat="1" ht="36">
      <c r="A31" s="66"/>
      <c r="B31" s="261" t="s">
        <v>781</v>
      </c>
      <c r="C31" s="65">
        <v>1</v>
      </c>
      <c r="D31" s="65">
        <v>1</v>
      </c>
      <c r="E31" s="124" t="s">
        <v>782</v>
      </c>
      <c r="F31" s="125" t="s">
        <v>780</v>
      </c>
      <c r="G31" s="21">
        <v>10</v>
      </c>
      <c r="H31" s="21"/>
      <c r="I31" s="21">
        <v>50</v>
      </c>
      <c r="J31" s="124"/>
      <c r="K31" s="124"/>
      <c r="L31" s="124"/>
    </row>
    <row r="32" spans="1:12" s="5" customFormat="1" ht="18">
      <c r="A32" s="66"/>
      <c r="B32" s="80"/>
      <c r="C32" s="65"/>
      <c r="D32" s="65"/>
      <c r="E32" s="124"/>
      <c r="F32" s="125"/>
      <c r="G32" s="21"/>
      <c r="H32" s="21"/>
      <c r="I32" s="21"/>
      <c r="J32" s="124"/>
      <c r="K32" s="124"/>
      <c r="L32" s="124"/>
    </row>
    <row r="33" spans="1:12" s="5" customFormat="1" ht="18">
      <c r="A33" s="66"/>
      <c r="B33" s="80"/>
      <c r="C33" s="65"/>
      <c r="D33" s="65"/>
      <c r="E33" s="124"/>
      <c r="F33" s="61"/>
      <c r="G33" s="21"/>
      <c r="H33" s="21"/>
      <c r="I33" s="21"/>
      <c r="J33" s="124"/>
      <c r="K33" s="124"/>
      <c r="L33" s="124"/>
    </row>
    <row r="34" spans="1:12" s="5" customFormat="1" ht="18">
      <c r="A34" s="66"/>
      <c r="B34" s="172" t="s">
        <v>253</v>
      </c>
      <c r="C34" s="173">
        <f>SUM(C35:C48)</f>
        <v>0</v>
      </c>
      <c r="D34" s="173">
        <f>SUM(D35:D48)</f>
        <v>0</v>
      </c>
      <c r="E34" s="174"/>
      <c r="F34" s="175"/>
      <c r="G34" s="173">
        <f aca="true" t="shared" si="6" ref="G34:L34">SUM(G35:G48)</f>
        <v>0</v>
      </c>
      <c r="H34" s="173">
        <f t="shared" si="6"/>
        <v>0</v>
      </c>
      <c r="I34" s="173">
        <f t="shared" si="6"/>
        <v>0</v>
      </c>
      <c r="J34" s="175">
        <f t="shared" si="6"/>
        <v>0</v>
      </c>
      <c r="K34" s="175">
        <f t="shared" si="6"/>
        <v>0</v>
      </c>
      <c r="L34" s="176">
        <f t="shared" si="6"/>
        <v>0</v>
      </c>
    </row>
    <row r="35" spans="1:12" s="5" customFormat="1" ht="18">
      <c r="A35" s="66"/>
      <c r="B35" s="80"/>
      <c r="C35" s="65"/>
      <c r="D35" s="65"/>
      <c r="E35" s="124"/>
      <c r="F35" s="61"/>
      <c r="G35" s="21"/>
      <c r="H35" s="21"/>
      <c r="I35" s="21"/>
      <c r="J35" s="124"/>
      <c r="K35" s="124"/>
      <c r="L35" s="124"/>
    </row>
    <row r="36" spans="1:12" s="5" customFormat="1" ht="18">
      <c r="A36" s="66"/>
      <c r="B36" s="80"/>
      <c r="C36" s="65"/>
      <c r="D36" s="65"/>
      <c r="E36" s="124"/>
      <c r="F36" s="125"/>
      <c r="G36" s="21"/>
      <c r="H36" s="21"/>
      <c r="I36" s="21"/>
      <c r="J36" s="124"/>
      <c r="K36" s="124"/>
      <c r="L36" s="124"/>
    </row>
    <row r="37" spans="1:12" s="5" customFormat="1" ht="18">
      <c r="A37" s="66"/>
      <c r="B37" s="80"/>
      <c r="C37" s="65"/>
      <c r="D37" s="65"/>
      <c r="E37" s="124"/>
      <c r="F37" s="125"/>
      <c r="G37" s="21"/>
      <c r="H37" s="21"/>
      <c r="I37" s="21"/>
      <c r="J37" s="124"/>
      <c r="K37" s="124"/>
      <c r="L37" s="124"/>
    </row>
    <row r="38" spans="1:12" s="5" customFormat="1" ht="18">
      <c r="A38" s="66"/>
      <c r="B38" s="80"/>
      <c r="C38" s="65"/>
      <c r="D38" s="65"/>
      <c r="E38" s="124"/>
      <c r="F38" s="61"/>
      <c r="G38" s="21"/>
      <c r="H38" s="21"/>
      <c r="I38" s="21"/>
      <c r="J38" s="124"/>
      <c r="K38" s="124"/>
      <c r="L38" s="124"/>
    </row>
    <row r="39" spans="1:12" s="5" customFormat="1" ht="18">
      <c r="A39" s="66"/>
      <c r="B39" s="80"/>
      <c r="C39" s="65"/>
      <c r="D39" s="65"/>
      <c r="E39" s="124"/>
      <c r="F39" s="125"/>
      <c r="G39" s="21"/>
      <c r="H39" s="21"/>
      <c r="I39" s="21"/>
      <c r="J39" s="124"/>
      <c r="K39" s="124"/>
      <c r="L39" s="124"/>
    </row>
    <row r="40" spans="1:12" s="5" customFormat="1" ht="18">
      <c r="A40" s="66"/>
      <c r="B40" s="80"/>
      <c r="C40" s="65"/>
      <c r="D40" s="65"/>
      <c r="E40" s="124"/>
      <c r="F40" s="125"/>
      <c r="G40" s="21"/>
      <c r="H40" s="21"/>
      <c r="I40" s="21"/>
      <c r="J40" s="124"/>
      <c r="K40" s="124"/>
      <c r="L40" s="124"/>
    </row>
    <row r="41" spans="1:12" s="5" customFormat="1" ht="18">
      <c r="A41" s="66"/>
      <c r="B41" s="80"/>
      <c r="C41" s="65"/>
      <c r="D41" s="65"/>
      <c r="E41" s="124"/>
      <c r="F41" s="125"/>
      <c r="G41" s="21"/>
      <c r="H41" s="21"/>
      <c r="I41" s="21"/>
      <c r="J41" s="124"/>
      <c r="K41" s="124"/>
      <c r="L41" s="124"/>
    </row>
    <row r="42" spans="1:12" s="5" customFormat="1" ht="18">
      <c r="A42" s="66"/>
      <c r="B42" s="80"/>
      <c r="C42" s="65"/>
      <c r="D42" s="65"/>
      <c r="E42" s="124"/>
      <c r="F42" s="125"/>
      <c r="G42" s="21"/>
      <c r="H42" s="21"/>
      <c r="I42" s="21"/>
      <c r="J42" s="124"/>
      <c r="K42" s="124"/>
      <c r="L42" s="124"/>
    </row>
    <row r="43" spans="1:12" s="5" customFormat="1" ht="18">
      <c r="A43" s="66"/>
      <c r="B43" s="80"/>
      <c r="C43" s="65"/>
      <c r="D43" s="65"/>
      <c r="E43" s="124"/>
      <c r="F43" s="125"/>
      <c r="G43" s="21"/>
      <c r="H43" s="21"/>
      <c r="I43" s="21"/>
      <c r="J43" s="124"/>
      <c r="K43" s="124"/>
      <c r="L43" s="124"/>
    </row>
    <row r="44" spans="1:12" s="5" customFormat="1" ht="18">
      <c r="A44" s="66"/>
      <c r="B44" s="80"/>
      <c r="C44" s="65"/>
      <c r="D44" s="65"/>
      <c r="E44" s="124"/>
      <c r="F44" s="125"/>
      <c r="G44" s="21"/>
      <c r="H44" s="21"/>
      <c r="I44" s="21"/>
      <c r="J44" s="124"/>
      <c r="K44" s="124"/>
      <c r="L44" s="124"/>
    </row>
    <row r="45" spans="1:12" s="5" customFormat="1" ht="18">
      <c r="A45" s="66"/>
      <c r="B45" s="80"/>
      <c r="C45" s="65"/>
      <c r="D45" s="65"/>
      <c r="E45" s="124"/>
      <c r="F45" s="125"/>
      <c r="G45" s="21"/>
      <c r="H45" s="21"/>
      <c r="I45" s="21"/>
      <c r="J45" s="124"/>
      <c r="K45" s="124"/>
      <c r="L45" s="124"/>
    </row>
    <row r="46" spans="1:12" s="5" customFormat="1" ht="18">
      <c r="A46" s="66"/>
      <c r="B46" s="80"/>
      <c r="C46" s="65"/>
      <c r="D46" s="65"/>
      <c r="E46" s="124"/>
      <c r="F46" s="125"/>
      <c r="G46" s="21"/>
      <c r="H46" s="21"/>
      <c r="I46" s="21"/>
      <c r="J46" s="124"/>
      <c r="K46" s="124"/>
      <c r="L46" s="124"/>
    </row>
    <row r="47" spans="1:12" s="5" customFormat="1" ht="18">
      <c r="A47" s="66"/>
      <c r="B47" s="80"/>
      <c r="C47" s="65"/>
      <c r="D47" s="65"/>
      <c r="E47" s="124"/>
      <c r="F47" s="125"/>
      <c r="G47" s="21"/>
      <c r="H47" s="21"/>
      <c r="I47" s="21"/>
      <c r="J47" s="124"/>
      <c r="K47" s="124"/>
      <c r="L47" s="124"/>
    </row>
    <row r="48" spans="1:12" ht="18">
      <c r="A48" s="66"/>
      <c r="B48" s="80"/>
      <c r="C48" s="65"/>
      <c r="D48" s="65"/>
      <c r="E48" s="125"/>
      <c r="F48" s="61"/>
      <c r="G48" s="21"/>
      <c r="H48" s="21"/>
      <c r="I48" s="21"/>
      <c r="J48" s="124"/>
      <c r="K48" s="124"/>
      <c r="L48" s="124"/>
    </row>
    <row r="49" spans="1:12" s="5" customFormat="1" ht="37.5" customHeight="1">
      <c r="A49" s="69" t="s">
        <v>97</v>
      </c>
      <c r="B49" s="28" t="s">
        <v>69</v>
      </c>
      <c r="C49" s="28">
        <f>SUM(C50,C59,C71)</f>
        <v>0</v>
      </c>
      <c r="D49" s="28">
        <f>SUM(D50,D59,D71)</f>
        <v>0</v>
      </c>
      <c r="E49" s="126"/>
      <c r="F49" s="68"/>
      <c r="G49" s="127">
        <f aca="true" t="shared" si="7" ref="G49:L49">SUM(G50,G59,G71)</f>
        <v>0</v>
      </c>
      <c r="H49" s="127">
        <f t="shared" si="7"/>
        <v>0</v>
      </c>
      <c r="I49" s="127">
        <f t="shared" si="7"/>
        <v>0</v>
      </c>
      <c r="J49" s="126">
        <f t="shared" si="7"/>
        <v>0</v>
      </c>
      <c r="K49" s="126">
        <f t="shared" si="7"/>
        <v>0</v>
      </c>
      <c r="L49" s="126">
        <f t="shared" si="7"/>
        <v>0</v>
      </c>
    </row>
    <row r="50" spans="1:12" s="5" customFormat="1" ht="18">
      <c r="A50" s="66"/>
      <c r="B50" s="172" t="s">
        <v>251</v>
      </c>
      <c r="C50" s="173">
        <f>SUM(C51:C58)</f>
        <v>0</v>
      </c>
      <c r="D50" s="173">
        <f>SUM(D51:D58)</f>
        <v>0</v>
      </c>
      <c r="E50" s="174"/>
      <c r="F50" s="175"/>
      <c r="G50" s="173">
        <f aca="true" t="shared" si="8" ref="G50:L50">SUM(G51:G58)</f>
        <v>0</v>
      </c>
      <c r="H50" s="173">
        <f t="shared" si="8"/>
        <v>0</v>
      </c>
      <c r="I50" s="173">
        <f t="shared" si="8"/>
        <v>0</v>
      </c>
      <c r="J50" s="175">
        <f t="shared" si="8"/>
        <v>0</v>
      </c>
      <c r="K50" s="175">
        <f t="shared" si="8"/>
        <v>0</v>
      </c>
      <c r="L50" s="176">
        <f t="shared" si="8"/>
        <v>0</v>
      </c>
    </row>
    <row r="51" spans="1:12" s="5" customFormat="1" ht="18">
      <c r="A51" s="66"/>
      <c r="B51" s="80"/>
      <c r="C51" s="65"/>
      <c r="D51" s="65"/>
      <c r="E51" s="124"/>
      <c r="F51" s="61"/>
      <c r="G51" s="21"/>
      <c r="H51" s="21"/>
      <c r="I51" s="21"/>
      <c r="J51" s="124"/>
      <c r="K51" s="124"/>
      <c r="L51" s="124"/>
    </row>
    <row r="52" spans="1:12" s="5" customFormat="1" ht="18">
      <c r="A52" s="66"/>
      <c r="B52" s="80"/>
      <c r="C52" s="65"/>
      <c r="D52" s="65"/>
      <c r="E52" s="124"/>
      <c r="F52" s="61"/>
      <c r="G52" s="21"/>
      <c r="H52" s="21"/>
      <c r="I52" s="21"/>
      <c r="J52" s="124"/>
      <c r="K52" s="124"/>
      <c r="L52" s="124"/>
    </row>
    <row r="53" spans="1:12" s="5" customFormat="1" ht="18">
      <c r="A53" s="66"/>
      <c r="B53" s="80"/>
      <c r="C53" s="65"/>
      <c r="D53" s="65"/>
      <c r="E53" s="124"/>
      <c r="F53" s="125"/>
      <c r="G53" s="21"/>
      <c r="H53" s="21"/>
      <c r="I53" s="21"/>
      <c r="J53" s="124"/>
      <c r="K53" s="124"/>
      <c r="L53" s="124"/>
    </row>
    <row r="54" spans="1:12" s="5" customFormat="1" ht="18">
      <c r="A54" s="66"/>
      <c r="B54" s="80"/>
      <c r="C54" s="65"/>
      <c r="D54" s="65"/>
      <c r="E54" s="124"/>
      <c r="F54" s="125"/>
      <c r="G54" s="21"/>
      <c r="H54" s="21"/>
      <c r="I54" s="21"/>
      <c r="J54" s="124"/>
      <c r="K54" s="124"/>
      <c r="L54" s="124"/>
    </row>
    <row r="55" spans="1:12" s="5" customFormat="1" ht="18">
      <c r="A55" s="66"/>
      <c r="B55" s="80"/>
      <c r="C55" s="65"/>
      <c r="D55" s="65"/>
      <c r="E55" s="124"/>
      <c r="F55" s="125"/>
      <c r="G55" s="21"/>
      <c r="H55" s="21"/>
      <c r="I55" s="21"/>
      <c r="J55" s="124"/>
      <c r="K55" s="124"/>
      <c r="L55" s="124"/>
    </row>
    <row r="56" spans="1:12" s="5" customFormat="1" ht="18">
      <c r="A56" s="66"/>
      <c r="B56" s="80"/>
      <c r="C56" s="65"/>
      <c r="D56" s="65"/>
      <c r="E56" s="124"/>
      <c r="F56" s="125"/>
      <c r="G56" s="21"/>
      <c r="H56" s="21"/>
      <c r="I56" s="21"/>
      <c r="J56" s="124"/>
      <c r="K56" s="124"/>
      <c r="L56" s="124"/>
    </row>
    <row r="57" spans="1:12" s="5" customFormat="1" ht="18">
      <c r="A57" s="66"/>
      <c r="B57" s="80"/>
      <c r="C57" s="65"/>
      <c r="D57" s="65"/>
      <c r="E57" s="124"/>
      <c r="F57" s="125"/>
      <c r="G57" s="21"/>
      <c r="H57" s="21"/>
      <c r="I57" s="21"/>
      <c r="J57" s="124"/>
      <c r="K57" s="124"/>
      <c r="L57" s="124"/>
    </row>
    <row r="58" spans="1:12" s="5" customFormat="1" ht="18">
      <c r="A58" s="66"/>
      <c r="B58" s="80"/>
      <c r="C58" s="65"/>
      <c r="D58" s="65"/>
      <c r="E58" s="124"/>
      <c r="F58" s="61"/>
      <c r="G58" s="21"/>
      <c r="H58" s="21"/>
      <c r="I58" s="21"/>
      <c r="J58" s="124"/>
      <c r="K58" s="124"/>
      <c r="L58" s="124"/>
    </row>
    <row r="59" spans="1:12" s="5" customFormat="1" ht="18">
      <c r="A59" s="66"/>
      <c r="B59" s="172" t="s">
        <v>252</v>
      </c>
      <c r="C59" s="173">
        <f>SUM(C60:C70)</f>
        <v>0</v>
      </c>
      <c r="D59" s="173">
        <f>SUM(D60:D70)</f>
        <v>0</v>
      </c>
      <c r="E59" s="174"/>
      <c r="F59" s="175"/>
      <c r="G59" s="173">
        <f aca="true" t="shared" si="9" ref="G59:L59">SUM(G60:G70)</f>
        <v>0</v>
      </c>
      <c r="H59" s="173">
        <f t="shared" si="9"/>
        <v>0</v>
      </c>
      <c r="I59" s="173">
        <f t="shared" si="9"/>
        <v>0</v>
      </c>
      <c r="J59" s="175">
        <f t="shared" si="9"/>
        <v>0</v>
      </c>
      <c r="K59" s="175">
        <f t="shared" si="9"/>
        <v>0</v>
      </c>
      <c r="L59" s="176">
        <f t="shared" si="9"/>
        <v>0</v>
      </c>
    </row>
    <row r="60" spans="1:12" s="5" customFormat="1" ht="18">
      <c r="A60" s="66"/>
      <c r="B60" s="80"/>
      <c r="C60" s="65"/>
      <c r="D60" s="65"/>
      <c r="E60" s="124"/>
      <c r="F60" s="61"/>
      <c r="G60" s="21"/>
      <c r="H60" s="21"/>
      <c r="I60" s="21"/>
      <c r="J60" s="124"/>
      <c r="K60" s="124"/>
      <c r="L60" s="124"/>
    </row>
    <row r="61" spans="1:12" s="5" customFormat="1" ht="18">
      <c r="A61" s="66"/>
      <c r="B61" s="80"/>
      <c r="C61" s="65"/>
      <c r="D61" s="65"/>
      <c r="E61" s="124"/>
      <c r="F61" s="61"/>
      <c r="G61" s="21"/>
      <c r="H61" s="21"/>
      <c r="I61" s="21"/>
      <c r="J61" s="124"/>
      <c r="K61" s="124"/>
      <c r="L61" s="124"/>
    </row>
    <row r="62" spans="1:12" s="5" customFormat="1" ht="18">
      <c r="A62" s="66"/>
      <c r="B62" s="80"/>
      <c r="C62" s="65"/>
      <c r="D62" s="65"/>
      <c r="E62" s="124"/>
      <c r="F62" s="125"/>
      <c r="G62" s="21"/>
      <c r="H62" s="21"/>
      <c r="I62" s="21"/>
      <c r="J62" s="124"/>
      <c r="K62" s="124"/>
      <c r="L62" s="124"/>
    </row>
    <row r="63" spans="1:12" s="5" customFormat="1" ht="18">
      <c r="A63" s="66"/>
      <c r="B63" s="80"/>
      <c r="C63" s="65"/>
      <c r="D63" s="65"/>
      <c r="E63" s="124"/>
      <c r="F63" s="125"/>
      <c r="G63" s="21"/>
      <c r="H63" s="21"/>
      <c r="I63" s="21"/>
      <c r="J63" s="124"/>
      <c r="K63" s="124"/>
      <c r="L63" s="124"/>
    </row>
    <row r="64" spans="1:12" s="5" customFormat="1" ht="18">
      <c r="A64" s="66"/>
      <c r="B64" s="80"/>
      <c r="C64" s="65"/>
      <c r="D64" s="65"/>
      <c r="E64" s="124"/>
      <c r="F64" s="125"/>
      <c r="G64" s="21"/>
      <c r="H64" s="21"/>
      <c r="I64" s="21"/>
      <c r="J64" s="124"/>
      <c r="K64" s="124"/>
      <c r="L64" s="124"/>
    </row>
    <row r="65" spans="1:12" s="5" customFormat="1" ht="18">
      <c r="A65" s="66"/>
      <c r="B65" s="80"/>
      <c r="C65" s="65"/>
      <c r="D65" s="65"/>
      <c r="E65" s="124"/>
      <c r="F65" s="125"/>
      <c r="G65" s="21"/>
      <c r="H65" s="21"/>
      <c r="I65" s="21"/>
      <c r="J65" s="124"/>
      <c r="K65" s="124"/>
      <c r="L65" s="124"/>
    </row>
    <row r="66" spans="1:12" s="5" customFormat="1" ht="18">
      <c r="A66" s="66"/>
      <c r="B66" s="80"/>
      <c r="C66" s="65"/>
      <c r="D66" s="65"/>
      <c r="E66" s="124"/>
      <c r="F66" s="125"/>
      <c r="G66" s="21"/>
      <c r="H66" s="21"/>
      <c r="I66" s="21"/>
      <c r="J66" s="124"/>
      <c r="K66" s="124"/>
      <c r="L66" s="124"/>
    </row>
    <row r="67" spans="1:12" s="5" customFormat="1" ht="18">
      <c r="A67" s="66"/>
      <c r="B67" s="80"/>
      <c r="C67" s="65"/>
      <c r="D67" s="65"/>
      <c r="E67" s="124"/>
      <c r="F67" s="125"/>
      <c r="G67" s="21"/>
      <c r="H67" s="21"/>
      <c r="I67" s="21"/>
      <c r="J67" s="124"/>
      <c r="K67" s="124"/>
      <c r="L67" s="124"/>
    </row>
    <row r="68" spans="1:12" s="5" customFormat="1" ht="18">
      <c r="A68" s="66"/>
      <c r="B68" s="80"/>
      <c r="C68" s="65"/>
      <c r="D68" s="65"/>
      <c r="E68" s="124"/>
      <c r="F68" s="125"/>
      <c r="G68" s="21"/>
      <c r="H68" s="21"/>
      <c r="I68" s="21"/>
      <c r="J68" s="124"/>
      <c r="K68" s="124"/>
      <c r="L68" s="124"/>
    </row>
    <row r="69" spans="1:12" s="5" customFormat="1" ht="18">
      <c r="A69" s="66"/>
      <c r="B69" s="80"/>
      <c r="C69" s="65"/>
      <c r="D69" s="65"/>
      <c r="E69" s="124"/>
      <c r="F69" s="125"/>
      <c r="G69" s="21"/>
      <c r="H69" s="21"/>
      <c r="I69" s="21"/>
      <c r="J69" s="124"/>
      <c r="K69" s="124"/>
      <c r="L69" s="124"/>
    </row>
    <row r="70" spans="1:12" s="5" customFormat="1" ht="18">
      <c r="A70" s="66"/>
      <c r="B70" s="80"/>
      <c r="C70" s="65"/>
      <c r="D70" s="65"/>
      <c r="E70" s="124"/>
      <c r="F70" s="61"/>
      <c r="G70" s="21"/>
      <c r="H70" s="21"/>
      <c r="I70" s="21"/>
      <c r="J70" s="124"/>
      <c r="K70" s="124"/>
      <c r="L70" s="124"/>
    </row>
    <row r="71" spans="1:12" s="5" customFormat="1" ht="18">
      <c r="A71" s="66"/>
      <c r="B71" s="172" t="s">
        <v>253</v>
      </c>
      <c r="C71" s="173">
        <f>SUM(C72:C81)</f>
        <v>0</v>
      </c>
      <c r="D71" s="173">
        <f>SUM(D72:D81)</f>
        <v>0</v>
      </c>
      <c r="E71" s="174"/>
      <c r="F71" s="175"/>
      <c r="G71" s="173">
        <f aca="true" t="shared" si="10" ref="G71:L71">SUM(G72:G81)</f>
        <v>0</v>
      </c>
      <c r="H71" s="173">
        <f t="shared" si="10"/>
        <v>0</v>
      </c>
      <c r="I71" s="173">
        <f t="shared" si="10"/>
        <v>0</v>
      </c>
      <c r="J71" s="175">
        <f t="shared" si="10"/>
        <v>0</v>
      </c>
      <c r="K71" s="175">
        <f t="shared" si="10"/>
        <v>0</v>
      </c>
      <c r="L71" s="176">
        <f t="shared" si="10"/>
        <v>0</v>
      </c>
    </row>
    <row r="72" spans="1:12" s="5" customFormat="1" ht="18">
      <c r="A72" s="66"/>
      <c r="B72" s="80"/>
      <c r="C72" s="65"/>
      <c r="D72" s="65"/>
      <c r="E72" s="124"/>
      <c r="F72" s="61"/>
      <c r="G72" s="21"/>
      <c r="H72" s="21"/>
      <c r="I72" s="21"/>
      <c r="J72" s="124"/>
      <c r="K72" s="124"/>
      <c r="L72" s="124"/>
    </row>
    <row r="73" spans="1:12" s="5" customFormat="1" ht="18">
      <c r="A73" s="66"/>
      <c r="B73" s="80"/>
      <c r="C73" s="65"/>
      <c r="D73" s="65"/>
      <c r="E73" s="124"/>
      <c r="F73" s="125"/>
      <c r="G73" s="21"/>
      <c r="H73" s="21"/>
      <c r="I73" s="21"/>
      <c r="J73" s="124"/>
      <c r="K73" s="124"/>
      <c r="L73" s="124"/>
    </row>
    <row r="74" spans="1:12" s="5" customFormat="1" ht="18">
      <c r="A74" s="66"/>
      <c r="B74" s="80"/>
      <c r="C74" s="65"/>
      <c r="D74" s="65"/>
      <c r="E74" s="124"/>
      <c r="F74" s="125"/>
      <c r="G74" s="21"/>
      <c r="H74" s="21"/>
      <c r="I74" s="21"/>
      <c r="J74" s="124"/>
      <c r="K74" s="124"/>
      <c r="L74" s="124"/>
    </row>
    <row r="75" spans="1:12" s="5" customFormat="1" ht="18">
      <c r="A75" s="66"/>
      <c r="B75" s="80"/>
      <c r="C75" s="65"/>
      <c r="D75" s="65"/>
      <c r="E75" s="124"/>
      <c r="F75" s="125"/>
      <c r="G75" s="21"/>
      <c r="H75" s="21"/>
      <c r="I75" s="21"/>
      <c r="J75" s="124"/>
      <c r="K75" s="124"/>
      <c r="L75" s="124"/>
    </row>
    <row r="76" spans="1:12" s="5" customFormat="1" ht="18">
      <c r="A76" s="66"/>
      <c r="B76" s="80"/>
      <c r="C76" s="65"/>
      <c r="D76" s="65"/>
      <c r="E76" s="124"/>
      <c r="F76" s="125"/>
      <c r="G76" s="21"/>
      <c r="H76" s="21"/>
      <c r="I76" s="21"/>
      <c r="J76" s="124"/>
      <c r="K76" s="124"/>
      <c r="L76" s="124"/>
    </row>
    <row r="77" spans="1:12" s="5" customFormat="1" ht="18">
      <c r="A77" s="66"/>
      <c r="B77" s="80"/>
      <c r="C77" s="65"/>
      <c r="D77" s="65"/>
      <c r="E77" s="124"/>
      <c r="F77" s="125"/>
      <c r="G77" s="21"/>
      <c r="H77" s="21"/>
      <c r="I77" s="21"/>
      <c r="J77" s="124"/>
      <c r="K77" s="124"/>
      <c r="L77" s="124"/>
    </row>
    <row r="78" spans="1:12" s="5" customFormat="1" ht="18">
      <c r="A78" s="66"/>
      <c r="B78" s="80"/>
      <c r="C78" s="65"/>
      <c r="D78" s="65"/>
      <c r="E78" s="124"/>
      <c r="F78" s="125"/>
      <c r="G78" s="21"/>
      <c r="H78" s="21"/>
      <c r="I78" s="21"/>
      <c r="J78" s="124"/>
      <c r="K78" s="124"/>
      <c r="L78" s="124"/>
    </row>
    <row r="79" spans="1:12" s="5" customFormat="1" ht="18">
      <c r="A79" s="66"/>
      <c r="B79" s="80"/>
      <c r="C79" s="65"/>
      <c r="D79" s="65"/>
      <c r="E79" s="124"/>
      <c r="F79" s="125"/>
      <c r="G79" s="21"/>
      <c r="H79" s="21"/>
      <c r="I79" s="21"/>
      <c r="J79" s="124"/>
      <c r="K79" s="124"/>
      <c r="L79" s="124"/>
    </row>
    <row r="80" spans="1:12" s="5" customFormat="1" ht="18">
      <c r="A80" s="66"/>
      <c r="B80" s="80"/>
      <c r="C80" s="65"/>
      <c r="D80" s="65"/>
      <c r="E80" s="124"/>
      <c r="F80" s="125"/>
      <c r="G80" s="21"/>
      <c r="H80" s="21"/>
      <c r="I80" s="21"/>
      <c r="J80" s="124"/>
      <c r="K80" s="124"/>
      <c r="L80" s="124"/>
    </row>
    <row r="81" spans="1:12" ht="18">
      <c r="A81" s="66"/>
      <c r="B81" s="80"/>
      <c r="C81" s="65"/>
      <c r="D81" s="65"/>
      <c r="E81" s="125"/>
      <c r="F81" s="61"/>
      <c r="G81" s="21"/>
      <c r="H81" s="21"/>
      <c r="I81" s="21"/>
      <c r="J81" s="124"/>
      <c r="K81" s="124"/>
      <c r="L81" s="124"/>
    </row>
    <row r="82" spans="1:12" s="5" customFormat="1" ht="75" customHeight="1">
      <c r="A82" s="28" t="s">
        <v>98</v>
      </c>
      <c r="B82" s="28" t="s">
        <v>70</v>
      </c>
      <c r="C82" s="28">
        <f>SUM(C83,C93,C100)</f>
        <v>4</v>
      </c>
      <c r="D82" s="28">
        <f>SUM(D83,D93,D100)</f>
        <v>4</v>
      </c>
      <c r="E82" s="126"/>
      <c r="F82" s="28"/>
      <c r="G82" s="127">
        <f aca="true" t="shared" si="11" ref="G82:L82">SUM(G83,G93,G100)</f>
        <v>31</v>
      </c>
      <c r="H82" s="127">
        <f t="shared" si="11"/>
        <v>19</v>
      </c>
      <c r="I82" s="127">
        <f t="shared" si="11"/>
        <v>510</v>
      </c>
      <c r="J82" s="126">
        <f t="shared" si="11"/>
        <v>0</v>
      </c>
      <c r="K82" s="126">
        <f t="shared" si="11"/>
        <v>0</v>
      </c>
      <c r="L82" s="126">
        <f t="shared" si="11"/>
        <v>0</v>
      </c>
    </row>
    <row r="83" spans="1:12" s="5" customFormat="1" ht="18">
      <c r="A83" s="66"/>
      <c r="B83" s="172" t="s">
        <v>251</v>
      </c>
      <c r="C83" s="173">
        <f>SUM(C84:C92)</f>
        <v>0</v>
      </c>
      <c r="D83" s="173">
        <f>SUM(D84:D92)</f>
        <v>0</v>
      </c>
      <c r="E83" s="174"/>
      <c r="F83" s="175"/>
      <c r="G83" s="173">
        <f aca="true" t="shared" si="12" ref="G83:L83">SUM(G84:G92)</f>
        <v>0</v>
      </c>
      <c r="H83" s="173">
        <f t="shared" si="12"/>
        <v>0</v>
      </c>
      <c r="I83" s="173">
        <f t="shared" si="12"/>
        <v>0</v>
      </c>
      <c r="J83" s="175">
        <f t="shared" si="12"/>
        <v>0</v>
      </c>
      <c r="K83" s="175">
        <f t="shared" si="12"/>
        <v>0</v>
      </c>
      <c r="L83" s="176">
        <f t="shared" si="12"/>
        <v>0</v>
      </c>
    </row>
    <row r="84" spans="1:12" s="5" customFormat="1" ht="18">
      <c r="A84" s="66"/>
      <c r="B84" s="80"/>
      <c r="C84" s="65"/>
      <c r="D84" s="65"/>
      <c r="E84" s="124"/>
      <c r="F84" s="61"/>
      <c r="G84" s="21"/>
      <c r="H84" s="21"/>
      <c r="I84" s="21"/>
      <c r="J84" s="124"/>
      <c r="K84" s="124"/>
      <c r="L84" s="124"/>
    </row>
    <row r="85" spans="1:12" s="5" customFormat="1" ht="18">
      <c r="A85" s="66"/>
      <c r="B85" s="80"/>
      <c r="C85" s="65"/>
      <c r="D85" s="65"/>
      <c r="E85" s="124"/>
      <c r="F85" s="61"/>
      <c r="G85" s="21"/>
      <c r="H85" s="21"/>
      <c r="I85" s="21"/>
      <c r="J85" s="124"/>
      <c r="K85" s="124"/>
      <c r="L85" s="124"/>
    </row>
    <row r="86" spans="1:12" s="5" customFormat="1" ht="18">
      <c r="A86" s="66"/>
      <c r="B86" s="80"/>
      <c r="C86" s="65"/>
      <c r="D86" s="65"/>
      <c r="E86" s="124"/>
      <c r="F86" s="125"/>
      <c r="G86" s="21"/>
      <c r="H86" s="21"/>
      <c r="I86" s="21"/>
      <c r="J86" s="124"/>
      <c r="K86" s="124"/>
      <c r="L86" s="124"/>
    </row>
    <row r="87" spans="1:12" s="5" customFormat="1" ht="18">
      <c r="A87" s="66"/>
      <c r="B87" s="80"/>
      <c r="C87" s="65"/>
      <c r="D87" s="65"/>
      <c r="E87" s="124"/>
      <c r="F87" s="125"/>
      <c r="G87" s="21"/>
      <c r="H87" s="21"/>
      <c r="I87" s="21"/>
      <c r="J87" s="124"/>
      <c r="K87" s="124"/>
      <c r="L87" s="124"/>
    </row>
    <row r="88" spans="1:12" s="5" customFormat="1" ht="18">
      <c r="A88" s="66"/>
      <c r="B88" s="80"/>
      <c r="C88" s="65"/>
      <c r="D88" s="65"/>
      <c r="E88" s="124"/>
      <c r="F88" s="125"/>
      <c r="G88" s="21"/>
      <c r="H88" s="21"/>
      <c r="I88" s="21"/>
      <c r="J88" s="124"/>
      <c r="K88" s="124"/>
      <c r="L88" s="124"/>
    </row>
    <row r="89" spans="1:12" s="5" customFormat="1" ht="18">
      <c r="A89" s="66"/>
      <c r="B89" s="80"/>
      <c r="C89" s="65"/>
      <c r="D89" s="65"/>
      <c r="E89" s="124"/>
      <c r="F89" s="125"/>
      <c r="G89" s="21"/>
      <c r="H89" s="21"/>
      <c r="I89" s="21"/>
      <c r="J89" s="124"/>
      <c r="K89" s="124"/>
      <c r="L89" s="124"/>
    </row>
    <row r="90" spans="1:12" s="5" customFormat="1" ht="18">
      <c r="A90" s="66"/>
      <c r="B90" s="80"/>
      <c r="C90" s="65"/>
      <c r="D90" s="65"/>
      <c r="E90" s="124"/>
      <c r="F90" s="125"/>
      <c r="G90" s="21"/>
      <c r="H90" s="21"/>
      <c r="I90" s="21"/>
      <c r="J90" s="124"/>
      <c r="K90" s="124"/>
      <c r="L90" s="124"/>
    </row>
    <row r="91" spans="1:12" s="5" customFormat="1" ht="18">
      <c r="A91" s="66"/>
      <c r="B91" s="80"/>
      <c r="C91" s="65"/>
      <c r="D91" s="65"/>
      <c r="E91" s="124"/>
      <c r="F91" s="125"/>
      <c r="G91" s="21"/>
      <c r="H91" s="21"/>
      <c r="I91" s="21"/>
      <c r="J91" s="124"/>
      <c r="K91" s="124"/>
      <c r="L91" s="124"/>
    </row>
    <row r="92" spans="1:12" s="5" customFormat="1" ht="18">
      <c r="A92" s="66"/>
      <c r="B92" s="80"/>
      <c r="C92" s="65"/>
      <c r="D92" s="65"/>
      <c r="E92" s="124"/>
      <c r="F92" s="125"/>
      <c r="G92" s="21"/>
      <c r="H92" s="21"/>
      <c r="I92" s="21"/>
      <c r="J92" s="124"/>
      <c r="K92" s="124"/>
      <c r="L92" s="124"/>
    </row>
    <row r="93" spans="1:12" s="5" customFormat="1" ht="18">
      <c r="A93" s="66"/>
      <c r="B93" s="172" t="s">
        <v>252</v>
      </c>
      <c r="C93" s="173">
        <f>SUM(C94:C99)</f>
        <v>4</v>
      </c>
      <c r="D93" s="173">
        <f>SUM(D94:D99)</f>
        <v>4</v>
      </c>
      <c r="E93" s="174"/>
      <c r="F93" s="175"/>
      <c r="G93" s="173">
        <f aca="true" t="shared" si="13" ref="G93:L93">SUM(G94:G99)</f>
        <v>31</v>
      </c>
      <c r="H93" s="173">
        <f t="shared" si="13"/>
        <v>19</v>
      </c>
      <c r="I93" s="173">
        <f t="shared" si="13"/>
        <v>510</v>
      </c>
      <c r="J93" s="175">
        <f t="shared" si="13"/>
        <v>0</v>
      </c>
      <c r="K93" s="175">
        <f t="shared" si="13"/>
        <v>0</v>
      </c>
      <c r="L93" s="176">
        <f t="shared" si="13"/>
        <v>0</v>
      </c>
    </row>
    <row r="94" spans="1:12" s="5" customFormat="1" ht="54">
      <c r="A94" s="66"/>
      <c r="B94" s="80" t="s">
        <v>783</v>
      </c>
      <c r="C94" s="65">
        <v>1</v>
      </c>
      <c r="D94" s="65">
        <v>1</v>
      </c>
      <c r="E94" s="124" t="s">
        <v>784</v>
      </c>
      <c r="F94" s="125" t="s">
        <v>768</v>
      </c>
      <c r="G94" s="21">
        <v>6</v>
      </c>
      <c r="H94" s="21">
        <v>16</v>
      </c>
      <c r="I94" s="21">
        <v>150</v>
      </c>
      <c r="J94" s="124"/>
      <c r="K94" s="124"/>
      <c r="L94" s="124"/>
    </row>
    <row r="95" spans="1:12" s="5" customFormat="1" ht="54">
      <c r="A95" s="66"/>
      <c r="B95" s="80" t="s">
        <v>785</v>
      </c>
      <c r="C95" s="65">
        <v>1</v>
      </c>
      <c r="D95" s="65">
        <v>1</v>
      </c>
      <c r="E95" s="124" t="s">
        <v>784</v>
      </c>
      <c r="F95" s="125" t="s">
        <v>756</v>
      </c>
      <c r="G95" s="21">
        <v>8</v>
      </c>
      <c r="H95" s="21">
        <v>1</v>
      </c>
      <c r="I95" s="21">
        <v>100</v>
      </c>
      <c r="J95" s="124"/>
      <c r="K95" s="124"/>
      <c r="L95" s="124"/>
    </row>
    <row r="96" spans="1:12" s="5" customFormat="1" ht="54">
      <c r="A96" s="66"/>
      <c r="B96" s="80" t="s">
        <v>786</v>
      </c>
      <c r="C96" s="65">
        <v>1</v>
      </c>
      <c r="D96" s="65">
        <v>1</v>
      </c>
      <c r="E96" s="124" t="s">
        <v>787</v>
      </c>
      <c r="F96" s="125" t="s">
        <v>753</v>
      </c>
      <c r="G96" s="21">
        <v>7</v>
      </c>
      <c r="H96" s="21">
        <v>2</v>
      </c>
      <c r="I96" s="21">
        <v>150</v>
      </c>
      <c r="J96" s="124"/>
      <c r="K96" s="124"/>
      <c r="L96" s="124"/>
    </row>
    <row r="97" spans="1:12" s="5" customFormat="1" ht="36">
      <c r="A97" s="66"/>
      <c r="B97" s="262" t="s">
        <v>788</v>
      </c>
      <c r="C97" s="65">
        <v>1</v>
      </c>
      <c r="D97" s="65">
        <v>1</v>
      </c>
      <c r="E97" s="124" t="s">
        <v>779</v>
      </c>
      <c r="F97" s="125" t="s">
        <v>789</v>
      </c>
      <c r="G97" s="21">
        <v>10</v>
      </c>
      <c r="H97" s="21"/>
      <c r="I97" s="21">
        <v>110</v>
      </c>
      <c r="J97" s="124"/>
      <c r="K97" s="124"/>
      <c r="L97" s="124"/>
    </row>
    <row r="98" spans="1:12" s="5" customFormat="1" ht="18">
      <c r="A98" s="66"/>
      <c r="B98" s="80"/>
      <c r="C98" s="65"/>
      <c r="D98" s="65"/>
      <c r="E98" s="124"/>
      <c r="F98" s="125"/>
      <c r="G98" s="21"/>
      <c r="H98" s="21"/>
      <c r="I98" s="21"/>
      <c r="J98" s="124"/>
      <c r="K98" s="124"/>
      <c r="L98" s="124"/>
    </row>
    <row r="99" spans="1:12" s="5" customFormat="1" ht="18">
      <c r="A99" s="66"/>
      <c r="B99" s="80"/>
      <c r="C99" s="65"/>
      <c r="D99" s="65"/>
      <c r="E99" s="124"/>
      <c r="F99" s="125"/>
      <c r="G99" s="21"/>
      <c r="H99" s="21"/>
      <c r="I99" s="21"/>
      <c r="J99" s="124"/>
      <c r="K99" s="124"/>
      <c r="L99" s="124"/>
    </row>
    <row r="100" spans="1:12" s="5" customFormat="1" ht="18">
      <c r="A100" s="66"/>
      <c r="B100" s="172" t="s">
        <v>253</v>
      </c>
      <c r="C100" s="173">
        <f>SUM(C101:C110)</f>
        <v>0</v>
      </c>
      <c r="D100" s="173">
        <f>SUM(D101:D110)</f>
        <v>0</v>
      </c>
      <c r="E100" s="174"/>
      <c r="F100" s="175"/>
      <c r="G100" s="173">
        <f aca="true" t="shared" si="14" ref="G100:L100">SUM(G101:G110)</f>
        <v>0</v>
      </c>
      <c r="H100" s="173">
        <f t="shared" si="14"/>
        <v>0</v>
      </c>
      <c r="I100" s="173">
        <f t="shared" si="14"/>
        <v>0</v>
      </c>
      <c r="J100" s="175">
        <f t="shared" si="14"/>
        <v>0</v>
      </c>
      <c r="K100" s="175">
        <f t="shared" si="14"/>
        <v>0</v>
      </c>
      <c r="L100" s="176">
        <f t="shared" si="14"/>
        <v>0</v>
      </c>
    </row>
    <row r="101" spans="1:12" s="5" customFormat="1" ht="18">
      <c r="A101" s="66"/>
      <c r="B101" s="80"/>
      <c r="C101" s="65"/>
      <c r="D101" s="65"/>
      <c r="E101" s="124"/>
      <c r="F101" s="61"/>
      <c r="G101" s="21"/>
      <c r="H101" s="21"/>
      <c r="I101" s="21"/>
      <c r="J101" s="124"/>
      <c r="K101" s="124"/>
      <c r="L101" s="124"/>
    </row>
    <row r="102" spans="1:12" s="5" customFormat="1" ht="18">
      <c r="A102" s="66"/>
      <c r="B102" s="80"/>
      <c r="C102" s="65"/>
      <c r="D102" s="65"/>
      <c r="E102" s="124"/>
      <c r="F102" s="125"/>
      <c r="G102" s="21"/>
      <c r="H102" s="21"/>
      <c r="I102" s="21"/>
      <c r="J102" s="124"/>
      <c r="K102" s="124"/>
      <c r="L102" s="124"/>
    </row>
    <row r="103" spans="1:12" s="5" customFormat="1" ht="18">
      <c r="A103" s="66"/>
      <c r="B103" s="80"/>
      <c r="C103" s="65"/>
      <c r="D103" s="65"/>
      <c r="E103" s="124"/>
      <c r="F103" s="61"/>
      <c r="G103" s="21"/>
      <c r="H103" s="21"/>
      <c r="I103" s="21"/>
      <c r="J103" s="124"/>
      <c r="K103" s="124"/>
      <c r="L103" s="124"/>
    </row>
    <row r="104" spans="1:12" s="5" customFormat="1" ht="18">
      <c r="A104" s="66"/>
      <c r="B104" s="80"/>
      <c r="C104" s="65"/>
      <c r="D104" s="65"/>
      <c r="E104" s="124"/>
      <c r="F104" s="125"/>
      <c r="G104" s="21"/>
      <c r="H104" s="21"/>
      <c r="I104" s="21"/>
      <c r="J104" s="124"/>
      <c r="K104" s="124"/>
      <c r="L104" s="124"/>
    </row>
    <row r="105" spans="1:12" s="5" customFormat="1" ht="18">
      <c r="A105" s="66"/>
      <c r="B105" s="80"/>
      <c r="C105" s="65"/>
      <c r="D105" s="65"/>
      <c r="E105" s="124"/>
      <c r="F105" s="125"/>
      <c r="G105" s="21"/>
      <c r="H105" s="21"/>
      <c r="I105" s="21"/>
      <c r="J105" s="124"/>
      <c r="K105" s="124"/>
      <c r="L105" s="124"/>
    </row>
    <row r="106" spans="1:12" s="5" customFormat="1" ht="18">
      <c r="A106" s="66"/>
      <c r="B106" s="80"/>
      <c r="C106" s="65"/>
      <c r="D106" s="65"/>
      <c r="E106" s="124"/>
      <c r="F106" s="125"/>
      <c r="G106" s="21"/>
      <c r="H106" s="21"/>
      <c r="I106" s="21"/>
      <c r="J106" s="124"/>
      <c r="K106" s="124"/>
      <c r="L106" s="124"/>
    </row>
    <row r="107" spans="1:12" s="5" customFormat="1" ht="18">
      <c r="A107" s="66"/>
      <c r="B107" s="80"/>
      <c r="C107" s="65"/>
      <c r="D107" s="65"/>
      <c r="E107" s="124"/>
      <c r="F107" s="125"/>
      <c r="G107" s="21"/>
      <c r="H107" s="21"/>
      <c r="I107" s="21"/>
      <c r="J107" s="124"/>
      <c r="K107" s="124"/>
      <c r="L107" s="124"/>
    </row>
    <row r="108" spans="1:12" s="5" customFormat="1" ht="18">
      <c r="A108" s="66"/>
      <c r="B108" s="80"/>
      <c r="C108" s="65"/>
      <c r="D108" s="65"/>
      <c r="E108" s="124"/>
      <c r="F108" s="125"/>
      <c r="G108" s="21"/>
      <c r="H108" s="21"/>
      <c r="I108" s="21"/>
      <c r="J108" s="124"/>
      <c r="K108" s="124"/>
      <c r="L108" s="124"/>
    </row>
    <row r="109" spans="1:12" s="5" customFormat="1" ht="18">
      <c r="A109" s="66"/>
      <c r="B109" s="80"/>
      <c r="C109" s="65"/>
      <c r="D109" s="65"/>
      <c r="E109" s="124"/>
      <c r="F109" s="125"/>
      <c r="G109" s="21"/>
      <c r="H109" s="21"/>
      <c r="I109" s="21"/>
      <c r="J109" s="124"/>
      <c r="K109" s="124"/>
      <c r="L109" s="124"/>
    </row>
    <row r="110" spans="1:12" ht="18">
      <c r="A110" s="66"/>
      <c r="B110" s="80"/>
      <c r="C110" s="65"/>
      <c r="D110" s="65"/>
      <c r="E110" s="125"/>
      <c r="F110" s="61"/>
      <c r="G110" s="21"/>
      <c r="H110" s="21"/>
      <c r="I110" s="21"/>
      <c r="J110" s="124"/>
      <c r="K110" s="124"/>
      <c r="L110" s="124"/>
    </row>
    <row r="111" spans="1:12" s="5" customFormat="1" ht="93.75" customHeight="1">
      <c r="A111" s="28" t="s">
        <v>99</v>
      </c>
      <c r="B111" s="28" t="s">
        <v>71</v>
      </c>
      <c r="C111" s="28">
        <f>SUM(C112,C124,C137)</f>
        <v>1</v>
      </c>
      <c r="D111" s="28">
        <f>SUM(D112,D124,D137)</f>
        <v>1</v>
      </c>
      <c r="E111" s="126"/>
      <c r="F111" s="28"/>
      <c r="G111" s="127">
        <f aca="true" t="shared" si="15" ref="G111:L111">SUM(G112,G124,G137)</f>
        <v>20</v>
      </c>
      <c r="H111" s="127">
        <f t="shared" si="15"/>
        <v>0</v>
      </c>
      <c r="I111" s="127">
        <f t="shared" si="15"/>
        <v>190</v>
      </c>
      <c r="J111" s="126">
        <f t="shared" si="15"/>
        <v>0</v>
      </c>
      <c r="K111" s="126">
        <f t="shared" si="15"/>
        <v>0</v>
      </c>
      <c r="L111" s="126">
        <f t="shared" si="15"/>
        <v>0</v>
      </c>
    </row>
    <row r="112" spans="1:12" s="5" customFormat="1" ht="18">
      <c r="A112" s="66"/>
      <c r="B112" s="172" t="s">
        <v>251</v>
      </c>
      <c r="C112" s="173">
        <f>SUM(C113:C123)</f>
        <v>1</v>
      </c>
      <c r="D112" s="173">
        <f>SUM(D113:D123)</f>
        <v>1</v>
      </c>
      <c r="E112" s="174"/>
      <c r="F112" s="175"/>
      <c r="G112" s="173">
        <f aca="true" t="shared" si="16" ref="G112:L112">SUM(G113:G123)</f>
        <v>20</v>
      </c>
      <c r="H112" s="173">
        <f t="shared" si="16"/>
        <v>0</v>
      </c>
      <c r="I112" s="173">
        <f t="shared" si="16"/>
        <v>190</v>
      </c>
      <c r="J112" s="175">
        <f t="shared" si="16"/>
        <v>0</v>
      </c>
      <c r="K112" s="175">
        <f t="shared" si="16"/>
        <v>0</v>
      </c>
      <c r="L112" s="176">
        <f t="shared" si="16"/>
        <v>0</v>
      </c>
    </row>
    <row r="113" spans="1:12" s="5" customFormat="1" ht="36">
      <c r="A113" s="66"/>
      <c r="B113" s="263" t="s">
        <v>790</v>
      </c>
      <c r="C113" s="65">
        <v>1</v>
      </c>
      <c r="D113" s="65">
        <v>1</v>
      </c>
      <c r="E113" s="124" t="s">
        <v>791</v>
      </c>
      <c r="F113" s="125" t="s">
        <v>763</v>
      </c>
      <c r="G113" s="21">
        <v>20</v>
      </c>
      <c r="H113" s="21"/>
      <c r="I113" s="21">
        <v>190</v>
      </c>
      <c r="J113" s="124"/>
      <c r="K113" s="124"/>
      <c r="L113" s="124"/>
    </row>
    <row r="114" spans="1:12" s="5" customFormat="1" ht="18">
      <c r="A114" s="66"/>
      <c r="B114" s="80"/>
      <c r="C114" s="65"/>
      <c r="D114" s="65"/>
      <c r="E114" s="124"/>
      <c r="F114" s="125"/>
      <c r="G114" s="21"/>
      <c r="H114" s="21"/>
      <c r="I114" s="21"/>
      <c r="J114" s="124"/>
      <c r="K114" s="124"/>
      <c r="L114" s="124"/>
    </row>
    <row r="115" spans="1:12" s="5" customFormat="1" ht="18">
      <c r="A115" s="66"/>
      <c r="B115" s="80"/>
      <c r="C115" s="65"/>
      <c r="D115" s="65"/>
      <c r="E115" s="124"/>
      <c r="F115" s="125"/>
      <c r="G115" s="21"/>
      <c r="H115" s="21"/>
      <c r="I115" s="21"/>
      <c r="J115" s="124"/>
      <c r="K115" s="124"/>
      <c r="L115" s="124"/>
    </row>
    <row r="116" spans="1:12" s="5" customFormat="1" ht="18">
      <c r="A116" s="66"/>
      <c r="B116" s="80"/>
      <c r="C116" s="65"/>
      <c r="D116" s="65"/>
      <c r="E116" s="124"/>
      <c r="F116" s="125"/>
      <c r="G116" s="21"/>
      <c r="H116" s="21"/>
      <c r="I116" s="21"/>
      <c r="J116" s="124"/>
      <c r="K116" s="124"/>
      <c r="L116" s="124"/>
    </row>
    <row r="117" spans="1:12" s="5" customFormat="1" ht="18">
      <c r="A117" s="66"/>
      <c r="B117" s="80"/>
      <c r="C117" s="65"/>
      <c r="D117" s="65"/>
      <c r="E117" s="124"/>
      <c r="F117" s="125"/>
      <c r="G117" s="21"/>
      <c r="H117" s="21"/>
      <c r="I117" s="21"/>
      <c r="J117" s="124"/>
      <c r="K117" s="124"/>
      <c r="L117" s="124"/>
    </row>
    <row r="118" spans="1:12" s="5" customFormat="1" ht="18">
      <c r="A118" s="66"/>
      <c r="B118" s="80"/>
      <c r="C118" s="65"/>
      <c r="D118" s="65"/>
      <c r="E118" s="124"/>
      <c r="F118" s="125"/>
      <c r="G118" s="21"/>
      <c r="H118" s="21"/>
      <c r="I118" s="21"/>
      <c r="J118" s="124"/>
      <c r="K118" s="124"/>
      <c r="L118" s="124"/>
    </row>
    <row r="119" spans="1:12" s="5" customFormat="1" ht="18">
      <c r="A119" s="66"/>
      <c r="B119" s="80"/>
      <c r="C119" s="65"/>
      <c r="D119" s="65"/>
      <c r="E119" s="124"/>
      <c r="F119" s="125"/>
      <c r="G119" s="21"/>
      <c r="H119" s="21"/>
      <c r="I119" s="21"/>
      <c r="J119" s="124"/>
      <c r="K119" s="124"/>
      <c r="L119" s="124"/>
    </row>
    <row r="120" spans="1:12" s="5" customFormat="1" ht="18">
      <c r="A120" s="66"/>
      <c r="B120" s="80"/>
      <c r="C120" s="65"/>
      <c r="D120" s="65"/>
      <c r="E120" s="124"/>
      <c r="F120" s="125"/>
      <c r="G120" s="21"/>
      <c r="H120" s="21"/>
      <c r="I120" s="21"/>
      <c r="J120" s="124"/>
      <c r="K120" s="124"/>
      <c r="L120" s="124"/>
    </row>
    <row r="121" spans="1:12" s="5" customFormat="1" ht="18">
      <c r="A121" s="66"/>
      <c r="B121" s="80"/>
      <c r="C121" s="65"/>
      <c r="D121" s="65"/>
      <c r="E121" s="124"/>
      <c r="F121" s="125"/>
      <c r="G121" s="21"/>
      <c r="H121" s="21"/>
      <c r="I121" s="21"/>
      <c r="J121" s="124"/>
      <c r="K121" s="124"/>
      <c r="L121" s="124"/>
    </row>
    <row r="122" spans="1:12" s="5" customFormat="1" ht="18">
      <c r="A122" s="66"/>
      <c r="B122" s="80"/>
      <c r="C122" s="65"/>
      <c r="D122" s="65"/>
      <c r="E122" s="124"/>
      <c r="F122" s="125"/>
      <c r="G122" s="21"/>
      <c r="H122" s="21"/>
      <c r="I122" s="21"/>
      <c r="J122" s="124"/>
      <c r="K122" s="124"/>
      <c r="L122" s="124"/>
    </row>
    <row r="123" spans="1:12" s="5" customFormat="1" ht="18">
      <c r="A123" s="66"/>
      <c r="B123" s="80"/>
      <c r="C123" s="65"/>
      <c r="D123" s="65"/>
      <c r="E123" s="124"/>
      <c r="F123" s="61"/>
      <c r="G123" s="21"/>
      <c r="H123" s="21"/>
      <c r="I123" s="21"/>
      <c r="J123" s="124"/>
      <c r="K123" s="124"/>
      <c r="L123" s="124"/>
    </row>
    <row r="124" spans="1:12" s="5" customFormat="1" ht="18">
      <c r="A124" s="66"/>
      <c r="B124" s="172" t="s">
        <v>252</v>
      </c>
      <c r="C124" s="173">
        <f>SUM(C125:C136)</f>
        <v>0</v>
      </c>
      <c r="D124" s="173">
        <f>SUM(D125:D136)</f>
        <v>0</v>
      </c>
      <c r="E124" s="174"/>
      <c r="F124" s="175"/>
      <c r="G124" s="173">
        <f aca="true" t="shared" si="17" ref="G124:L124">SUM(G125:G136)</f>
        <v>0</v>
      </c>
      <c r="H124" s="173">
        <f t="shared" si="17"/>
        <v>0</v>
      </c>
      <c r="I124" s="173">
        <f t="shared" si="17"/>
        <v>0</v>
      </c>
      <c r="J124" s="175">
        <f t="shared" si="17"/>
        <v>0</v>
      </c>
      <c r="K124" s="175">
        <f t="shared" si="17"/>
        <v>0</v>
      </c>
      <c r="L124" s="176">
        <f t="shared" si="17"/>
        <v>0</v>
      </c>
    </row>
    <row r="125" spans="1:12" s="5" customFormat="1" ht="18">
      <c r="A125" s="66"/>
      <c r="B125" s="80"/>
      <c r="C125" s="65"/>
      <c r="D125" s="65"/>
      <c r="E125" s="124"/>
      <c r="F125" s="125"/>
      <c r="G125" s="21"/>
      <c r="H125" s="21"/>
      <c r="I125" s="21"/>
      <c r="J125" s="124"/>
      <c r="K125" s="124"/>
      <c r="L125" s="124"/>
    </row>
    <row r="126" spans="1:12" s="5" customFormat="1" ht="18">
      <c r="A126" s="66"/>
      <c r="B126" s="80"/>
      <c r="C126" s="65"/>
      <c r="D126" s="65"/>
      <c r="E126" s="124"/>
      <c r="F126" s="125"/>
      <c r="G126" s="21"/>
      <c r="H126" s="21"/>
      <c r="I126" s="21"/>
      <c r="J126" s="124"/>
      <c r="K126" s="124"/>
      <c r="L126" s="124"/>
    </row>
    <row r="127" spans="1:12" s="5" customFormat="1" ht="18">
      <c r="A127" s="66"/>
      <c r="B127" s="80"/>
      <c r="C127" s="65"/>
      <c r="D127" s="65"/>
      <c r="E127" s="124"/>
      <c r="F127" s="61"/>
      <c r="G127" s="21"/>
      <c r="H127" s="21"/>
      <c r="I127" s="21"/>
      <c r="J127" s="124"/>
      <c r="K127" s="124"/>
      <c r="L127" s="124"/>
    </row>
    <row r="128" spans="1:12" s="5" customFormat="1" ht="18">
      <c r="A128" s="66"/>
      <c r="B128" s="80"/>
      <c r="C128" s="65"/>
      <c r="D128" s="65"/>
      <c r="E128" s="124"/>
      <c r="F128" s="61"/>
      <c r="G128" s="21"/>
      <c r="H128" s="21"/>
      <c r="I128" s="21"/>
      <c r="J128" s="124"/>
      <c r="K128" s="124"/>
      <c r="L128" s="124"/>
    </row>
    <row r="129" spans="1:12" s="5" customFormat="1" ht="18">
      <c r="A129" s="66"/>
      <c r="B129" s="80"/>
      <c r="C129" s="65"/>
      <c r="D129" s="65"/>
      <c r="E129" s="124"/>
      <c r="F129" s="125"/>
      <c r="G129" s="21"/>
      <c r="H129" s="21"/>
      <c r="I129" s="21"/>
      <c r="J129" s="124"/>
      <c r="K129" s="124"/>
      <c r="L129" s="124"/>
    </row>
    <row r="130" spans="1:12" s="5" customFormat="1" ht="18">
      <c r="A130" s="66"/>
      <c r="B130" s="80"/>
      <c r="C130" s="65"/>
      <c r="D130" s="65"/>
      <c r="E130" s="124"/>
      <c r="F130" s="125"/>
      <c r="G130" s="21"/>
      <c r="H130" s="21"/>
      <c r="I130" s="21"/>
      <c r="J130" s="124"/>
      <c r="K130" s="124"/>
      <c r="L130" s="124"/>
    </row>
    <row r="131" spans="1:12" s="5" customFormat="1" ht="18">
      <c r="A131" s="66"/>
      <c r="B131" s="80"/>
      <c r="C131" s="65"/>
      <c r="D131" s="65"/>
      <c r="E131" s="124"/>
      <c r="F131" s="125"/>
      <c r="G131" s="21"/>
      <c r="H131" s="21"/>
      <c r="I131" s="21"/>
      <c r="J131" s="124"/>
      <c r="K131" s="124"/>
      <c r="L131" s="124"/>
    </row>
    <row r="132" spans="1:12" s="5" customFormat="1" ht="18">
      <c r="A132" s="66"/>
      <c r="B132" s="80"/>
      <c r="C132" s="65"/>
      <c r="D132" s="65"/>
      <c r="E132" s="124"/>
      <c r="F132" s="125"/>
      <c r="G132" s="21"/>
      <c r="H132" s="21"/>
      <c r="I132" s="21"/>
      <c r="J132" s="124"/>
      <c r="K132" s="124"/>
      <c r="L132" s="124"/>
    </row>
    <row r="133" spans="1:12" s="5" customFormat="1" ht="18">
      <c r="A133" s="66"/>
      <c r="B133" s="80"/>
      <c r="C133" s="65"/>
      <c r="D133" s="65"/>
      <c r="E133" s="124"/>
      <c r="F133" s="125"/>
      <c r="G133" s="21"/>
      <c r="H133" s="21"/>
      <c r="I133" s="21"/>
      <c r="J133" s="124"/>
      <c r="K133" s="124"/>
      <c r="L133" s="124"/>
    </row>
    <row r="134" spans="1:12" s="5" customFormat="1" ht="18">
      <c r="A134" s="66"/>
      <c r="B134" s="80"/>
      <c r="C134" s="65"/>
      <c r="D134" s="65"/>
      <c r="E134" s="124"/>
      <c r="F134" s="125"/>
      <c r="G134" s="21"/>
      <c r="H134" s="21"/>
      <c r="I134" s="21"/>
      <c r="J134" s="124"/>
      <c r="K134" s="124"/>
      <c r="L134" s="124"/>
    </row>
    <row r="135" spans="1:12" s="5" customFormat="1" ht="18">
      <c r="A135" s="66"/>
      <c r="B135" s="80"/>
      <c r="C135" s="65"/>
      <c r="D135" s="65"/>
      <c r="E135" s="124"/>
      <c r="F135" s="125"/>
      <c r="G135" s="21"/>
      <c r="H135" s="21"/>
      <c r="I135" s="21"/>
      <c r="J135" s="124"/>
      <c r="K135" s="124"/>
      <c r="L135" s="124"/>
    </row>
    <row r="136" spans="1:12" s="5" customFormat="1" ht="18">
      <c r="A136" s="66"/>
      <c r="B136" s="80"/>
      <c r="C136" s="65"/>
      <c r="D136" s="65"/>
      <c r="E136" s="124"/>
      <c r="F136" s="125"/>
      <c r="G136" s="21"/>
      <c r="H136" s="21"/>
      <c r="I136" s="21"/>
      <c r="J136" s="124"/>
      <c r="K136" s="124"/>
      <c r="L136" s="124"/>
    </row>
    <row r="137" spans="1:12" s="5" customFormat="1" ht="18">
      <c r="A137" s="66"/>
      <c r="B137" s="172" t="s">
        <v>253</v>
      </c>
      <c r="C137" s="173">
        <f>SUM(C138:C148)</f>
        <v>0</v>
      </c>
      <c r="D137" s="173">
        <f>SUM(D138:D148)</f>
        <v>0</v>
      </c>
      <c r="E137" s="174"/>
      <c r="F137" s="175"/>
      <c r="G137" s="173">
        <f aca="true" t="shared" si="18" ref="G137:L137">SUM(G138:G148)</f>
        <v>0</v>
      </c>
      <c r="H137" s="173">
        <f t="shared" si="18"/>
        <v>0</v>
      </c>
      <c r="I137" s="173">
        <f t="shared" si="18"/>
        <v>0</v>
      </c>
      <c r="J137" s="175">
        <f t="shared" si="18"/>
        <v>0</v>
      </c>
      <c r="K137" s="175">
        <f t="shared" si="18"/>
        <v>0</v>
      </c>
      <c r="L137" s="176">
        <f t="shared" si="18"/>
        <v>0</v>
      </c>
    </row>
    <row r="138" spans="1:12" s="5" customFormat="1" ht="18">
      <c r="A138" s="66"/>
      <c r="B138" s="80"/>
      <c r="C138" s="65"/>
      <c r="D138" s="65"/>
      <c r="E138" s="124"/>
      <c r="F138" s="61"/>
      <c r="G138" s="21"/>
      <c r="H138" s="21"/>
      <c r="I138" s="21"/>
      <c r="J138" s="124"/>
      <c r="K138" s="124"/>
      <c r="L138" s="124"/>
    </row>
    <row r="139" spans="1:12" s="5" customFormat="1" ht="18">
      <c r="A139" s="66"/>
      <c r="B139" s="80"/>
      <c r="C139" s="65"/>
      <c r="D139" s="65"/>
      <c r="E139" s="124"/>
      <c r="F139" s="61"/>
      <c r="G139" s="21"/>
      <c r="H139" s="21"/>
      <c r="I139" s="21"/>
      <c r="J139" s="124"/>
      <c r="K139" s="124"/>
      <c r="L139" s="124"/>
    </row>
    <row r="140" spans="1:12" s="5" customFormat="1" ht="18">
      <c r="A140" s="66"/>
      <c r="B140" s="80"/>
      <c r="C140" s="65"/>
      <c r="D140" s="65"/>
      <c r="E140" s="124"/>
      <c r="F140" s="61"/>
      <c r="G140" s="21"/>
      <c r="H140" s="21"/>
      <c r="I140" s="21"/>
      <c r="J140" s="124"/>
      <c r="K140" s="124"/>
      <c r="L140" s="124"/>
    </row>
    <row r="141" spans="1:12" s="5" customFormat="1" ht="18">
      <c r="A141" s="66"/>
      <c r="B141" s="80"/>
      <c r="C141" s="65"/>
      <c r="D141" s="65"/>
      <c r="E141" s="124"/>
      <c r="F141" s="125"/>
      <c r="G141" s="21"/>
      <c r="H141" s="21"/>
      <c r="I141" s="21"/>
      <c r="J141" s="124"/>
      <c r="K141" s="124"/>
      <c r="L141" s="124"/>
    </row>
    <row r="142" spans="1:12" s="5" customFormat="1" ht="18">
      <c r="A142" s="66"/>
      <c r="B142" s="80"/>
      <c r="C142" s="65"/>
      <c r="D142" s="65"/>
      <c r="E142" s="124"/>
      <c r="F142" s="125"/>
      <c r="G142" s="21"/>
      <c r="H142" s="21"/>
      <c r="I142" s="21"/>
      <c r="J142" s="124"/>
      <c r="K142" s="124"/>
      <c r="L142" s="124"/>
    </row>
    <row r="143" spans="1:12" s="5" customFormat="1" ht="18">
      <c r="A143" s="66"/>
      <c r="B143" s="80"/>
      <c r="C143" s="65"/>
      <c r="D143" s="65"/>
      <c r="E143" s="124"/>
      <c r="F143" s="125"/>
      <c r="G143" s="21"/>
      <c r="H143" s="21"/>
      <c r="I143" s="21"/>
      <c r="J143" s="124"/>
      <c r="K143" s="124"/>
      <c r="L143" s="124"/>
    </row>
    <row r="144" spans="1:12" s="5" customFormat="1" ht="18">
      <c r="A144" s="66"/>
      <c r="B144" s="80"/>
      <c r="C144" s="65"/>
      <c r="D144" s="65"/>
      <c r="E144" s="124"/>
      <c r="F144" s="125"/>
      <c r="G144" s="21"/>
      <c r="H144" s="21"/>
      <c r="I144" s="21"/>
      <c r="J144" s="124"/>
      <c r="K144" s="124"/>
      <c r="L144" s="124"/>
    </row>
    <row r="145" spans="1:12" s="5" customFormat="1" ht="18">
      <c r="A145" s="66"/>
      <c r="B145" s="80"/>
      <c r="C145" s="65"/>
      <c r="D145" s="65"/>
      <c r="E145" s="124"/>
      <c r="F145" s="125"/>
      <c r="G145" s="21"/>
      <c r="H145" s="21"/>
      <c r="I145" s="21"/>
      <c r="J145" s="124"/>
      <c r="K145" s="124"/>
      <c r="L145" s="124"/>
    </row>
    <row r="146" spans="1:12" s="5" customFormat="1" ht="18">
      <c r="A146" s="66"/>
      <c r="B146" s="80"/>
      <c r="C146" s="65"/>
      <c r="D146" s="65"/>
      <c r="E146" s="124"/>
      <c r="F146" s="125"/>
      <c r="G146" s="21"/>
      <c r="H146" s="21"/>
      <c r="I146" s="21"/>
      <c r="J146" s="124"/>
      <c r="K146" s="124"/>
      <c r="L146" s="124"/>
    </row>
    <row r="147" spans="1:12" s="5" customFormat="1" ht="18">
      <c r="A147" s="66"/>
      <c r="B147" s="80"/>
      <c r="C147" s="65"/>
      <c r="D147" s="65"/>
      <c r="E147" s="124"/>
      <c r="F147" s="125"/>
      <c r="G147" s="21"/>
      <c r="H147" s="21"/>
      <c r="I147" s="21"/>
      <c r="J147" s="124"/>
      <c r="K147" s="124"/>
      <c r="L147" s="124"/>
    </row>
    <row r="148" spans="1:12" ht="18">
      <c r="A148" s="66"/>
      <c r="B148" s="80"/>
      <c r="C148" s="65"/>
      <c r="D148" s="65"/>
      <c r="E148" s="125"/>
      <c r="F148" s="61"/>
      <c r="G148" s="21"/>
      <c r="H148" s="21"/>
      <c r="I148" s="21"/>
      <c r="J148" s="124"/>
      <c r="K148" s="124"/>
      <c r="L148" s="124"/>
    </row>
    <row r="149" spans="1:12" s="5" customFormat="1" ht="75" customHeight="1">
      <c r="A149" s="28" t="s">
        <v>100</v>
      </c>
      <c r="B149" s="28" t="s">
        <v>72</v>
      </c>
      <c r="C149" s="28">
        <f>SUM(C150,C160,C172)</f>
        <v>2</v>
      </c>
      <c r="D149" s="28">
        <f>SUM(D150,D160,D172)</f>
        <v>2</v>
      </c>
      <c r="E149" s="126"/>
      <c r="F149" s="28"/>
      <c r="G149" s="127">
        <f>SUM(G150,G160,G172)</f>
        <v>35</v>
      </c>
      <c r="H149" s="127">
        <f>SUM(H150,H160,H172)</f>
        <v>35</v>
      </c>
      <c r="I149" s="127">
        <f>SUM(CI150,I160,I172)</f>
        <v>115</v>
      </c>
      <c r="J149" s="126">
        <f>SUM(J150,J160,J172)</f>
        <v>0</v>
      </c>
      <c r="K149" s="126">
        <f>SUM(K150,K160,K172)</f>
        <v>0</v>
      </c>
      <c r="L149" s="126">
        <f>SUM(L150,L160,L172)</f>
        <v>0</v>
      </c>
    </row>
    <row r="150" spans="1:12" s="5" customFormat="1" ht="18">
      <c r="A150" s="66"/>
      <c r="B150" s="172" t="s">
        <v>251</v>
      </c>
      <c r="C150" s="173">
        <f>SUM(C151:C159)</f>
        <v>0</v>
      </c>
      <c r="D150" s="173">
        <f>SUM(D151:D159)</f>
        <v>0</v>
      </c>
      <c r="E150" s="174"/>
      <c r="F150" s="175"/>
      <c r="G150" s="173">
        <f aca="true" t="shared" si="19" ref="G150:L150">SUM(G151:G159)</f>
        <v>0</v>
      </c>
      <c r="H150" s="173">
        <f t="shared" si="19"/>
        <v>0</v>
      </c>
      <c r="I150" s="173">
        <f t="shared" si="19"/>
        <v>0</v>
      </c>
      <c r="J150" s="175">
        <f t="shared" si="19"/>
        <v>0</v>
      </c>
      <c r="K150" s="175">
        <f t="shared" si="19"/>
        <v>0</v>
      </c>
      <c r="L150" s="176">
        <f t="shared" si="19"/>
        <v>0</v>
      </c>
    </row>
    <row r="151" spans="1:12" s="5" customFormat="1" ht="18">
      <c r="A151" s="66"/>
      <c r="B151" s="80"/>
      <c r="C151" s="65"/>
      <c r="D151" s="65"/>
      <c r="E151" s="124"/>
      <c r="F151" s="61"/>
      <c r="G151" s="21"/>
      <c r="H151" s="21"/>
      <c r="I151" s="21"/>
      <c r="J151" s="124"/>
      <c r="K151" s="124"/>
      <c r="L151" s="124"/>
    </row>
    <row r="152" spans="1:12" s="5" customFormat="1" ht="18">
      <c r="A152" s="66"/>
      <c r="B152" s="80"/>
      <c r="C152" s="65"/>
      <c r="D152" s="65"/>
      <c r="E152" s="124"/>
      <c r="F152" s="125"/>
      <c r="G152" s="21"/>
      <c r="H152" s="21"/>
      <c r="I152" s="21"/>
      <c r="J152" s="124"/>
      <c r="K152" s="124"/>
      <c r="L152" s="124"/>
    </row>
    <row r="153" spans="1:12" s="5" customFormat="1" ht="18">
      <c r="A153" s="66"/>
      <c r="B153" s="80"/>
      <c r="C153" s="65"/>
      <c r="D153" s="65"/>
      <c r="E153" s="124"/>
      <c r="F153" s="125"/>
      <c r="G153" s="21"/>
      <c r="H153" s="21"/>
      <c r="I153" s="21"/>
      <c r="J153" s="124"/>
      <c r="K153" s="124"/>
      <c r="L153" s="124"/>
    </row>
    <row r="154" spans="1:12" s="5" customFormat="1" ht="18">
      <c r="A154" s="66"/>
      <c r="B154" s="80"/>
      <c r="C154" s="65"/>
      <c r="D154" s="65"/>
      <c r="E154" s="124"/>
      <c r="F154" s="125"/>
      <c r="G154" s="21"/>
      <c r="H154" s="21"/>
      <c r="I154" s="21"/>
      <c r="J154" s="124"/>
      <c r="K154" s="124"/>
      <c r="L154" s="124"/>
    </row>
    <row r="155" spans="1:12" s="5" customFormat="1" ht="18">
      <c r="A155" s="66"/>
      <c r="B155" s="80"/>
      <c r="C155" s="65"/>
      <c r="D155" s="65"/>
      <c r="E155" s="124"/>
      <c r="F155" s="125"/>
      <c r="G155" s="21"/>
      <c r="H155" s="21"/>
      <c r="I155" s="21"/>
      <c r="J155" s="124"/>
      <c r="K155" s="124"/>
      <c r="L155" s="124"/>
    </row>
    <row r="156" spans="1:12" s="5" customFormat="1" ht="18">
      <c r="A156" s="66"/>
      <c r="B156" s="80"/>
      <c r="C156" s="65"/>
      <c r="D156" s="65"/>
      <c r="E156" s="124"/>
      <c r="F156" s="125"/>
      <c r="G156" s="21"/>
      <c r="H156" s="21"/>
      <c r="I156" s="21"/>
      <c r="J156" s="124"/>
      <c r="K156" s="124"/>
      <c r="L156" s="124"/>
    </row>
    <row r="157" spans="1:12" s="5" customFormat="1" ht="18">
      <c r="A157" s="66"/>
      <c r="B157" s="80"/>
      <c r="C157" s="65"/>
      <c r="D157" s="65"/>
      <c r="E157" s="124"/>
      <c r="F157" s="125"/>
      <c r="G157" s="21"/>
      <c r="H157" s="21"/>
      <c r="I157" s="21"/>
      <c r="J157" s="124"/>
      <c r="K157" s="124"/>
      <c r="L157" s="124"/>
    </row>
    <row r="158" spans="1:12" s="5" customFormat="1" ht="18">
      <c r="A158" s="66"/>
      <c r="B158" s="80"/>
      <c r="C158" s="65"/>
      <c r="D158" s="65"/>
      <c r="E158" s="124"/>
      <c r="F158" s="125"/>
      <c r="G158" s="21"/>
      <c r="H158" s="21"/>
      <c r="I158" s="21"/>
      <c r="J158" s="124"/>
      <c r="K158" s="124"/>
      <c r="L158" s="124"/>
    </row>
    <row r="159" spans="1:12" s="5" customFormat="1" ht="18">
      <c r="A159" s="66"/>
      <c r="B159" s="80"/>
      <c r="C159" s="65"/>
      <c r="D159" s="65"/>
      <c r="E159" s="124"/>
      <c r="F159" s="61"/>
      <c r="G159" s="21"/>
      <c r="H159" s="21"/>
      <c r="I159" s="21"/>
      <c r="J159" s="124"/>
      <c r="K159" s="124"/>
      <c r="L159" s="124"/>
    </row>
    <row r="160" spans="1:12" s="5" customFormat="1" ht="18">
      <c r="A160" s="66"/>
      <c r="B160" s="172" t="s">
        <v>252</v>
      </c>
      <c r="C160" s="173">
        <f>SUM(C161:C171)</f>
        <v>2</v>
      </c>
      <c r="D160" s="173">
        <f>SUM(D161:D171)</f>
        <v>2</v>
      </c>
      <c r="E160" s="174"/>
      <c r="F160" s="175"/>
      <c r="G160" s="173">
        <f aca="true" t="shared" si="20" ref="G160:L160">SUM(G161:G171)</f>
        <v>35</v>
      </c>
      <c r="H160" s="173">
        <f t="shared" si="20"/>
        <v>35</v>
      </c>
      <c r="I160" s="173">
        <f t="shared" si="20"/>
        <v>115</v>
      </c>
      <c r="J160" s="175">
        <f t="shared" si="20"/>
        <v>0</v>
      </c>
      <c r="K160" s="175">
        <f t="shared" si="20"/>
        <v>0</v>
      </c>
      <c r="L160" s="176">
        <f t="shared" si="20"/>
        <v>0</v>
      </c>
    </row>
    <row r="161" spans="1:12" s="5" customFormat="1" ht="36">
      <c r="A161" s="66"/>
      <c r="B161" s="263" t="s">
        <v>792</v>
      </c>
      <c r="C161" s="65">
        <v>1</v>
      </c>
      <c r="D161" s="65">
        <v>1</v>
      </c>
      <c r="E161" s="124" t="s">
        <v>793</v>
      </c>
      <c r="F161" s="264" t="s">
        <v>794</v>
      </c>
      <c r="G161" s="21">
        <v>20</v>
      </c>
      <c r="H161" s="21">
        <v>20</v>
      </c>
      <c r="I161" s="21">
        <v>100</v>
      </c>
      <c r="J161" s="124"/>
      <c r="K161" s="124"/>
      <c r="L161" s="124"/>
    </row>
    <row r="162" spans="1:12" s="5" customFormat="1" ht="36">
      <c r="A162" s="66"/>
      <c r="B162" s="263" t="s">
        <v>795</v>
      </c>
      <c r="C162" s="178">
        <v>1</v>
      </c>
      <c r="D162" s="65">
        <v>1</v>
      </c>
      <c r="E162" s="124" t="s">
        <v>796</v>
      </c>
      <c r="F162" s="125" t="s">
        <v>797</v>
      </c>
      <c r="G162" s="21">
        <v>15</v>
      </c>
      <c r="H162" s="21">
        <v>15</v>
      </c>
      <c r="I162" s="21">
        <v>15</v>
      </c>
      <c r="J162" s="124"/>
      <c r="K162" s="124"/>
      <c r="L162" s="124"/>
    </row>
    <row r="163" spans="1:12" s="5" customFormat="1" ht="18">
      <c r="A163" s="66"/>
      <c r="B163" s="80"/>
      <c r="C163" s="65"/>
      <c r="D163" s="65"/>
      <c r="E163" s="124"/>
      <c r="F163" s="125"/>
      <c r="G163" s="21"/>
      <c r="H163" s="21"/>
      <c r="I163" s="21"/>
      <c r="J163" s="124"/>
      <c r="K163" s="124"/>
      <c r="L163" s="124"/>
    </row>
    <row r="164" spans="1:12" s="5" customFormat="1" ht="18">
      <c r="A164" s="66"/>
      <c r="B164" s="80"/>
      <c r="C164" s="65"/>
      <c r="D164" s="65"/>
      <c r="E164" s="124"/>
      <c r="F164" s="125"/>
      <c r="G164" s="21"/>
      <c r="H164" s="21"/>
      <c r="I164" s="21"/>
      <c r="J164" s="124"/>
      <c r="K164" s="124"/>
      <c r="L164" s="124"/>
    </row>
    <row r="165" spans="1:12" s="5" customFormat="1" ht="18">
      <c r="A165" s="66"/>
      <c r="B165" s="80"/>
      <c r="C165" s="65"/>
      <c r="D165" s="65"/>
      <c r="E165" s="124"/>
      <c r="F165" s="125"/>
      <c r="G165" s="21"/>
      <c r="H165" s="21"/>
      <c r="I165" s="21"/>
      <c r="J165" s="124"/>
      <c r="K165" s="124"/>
      <c r="L165" s="124"/>
    </row>
    <row r="166" spans="1:12" s="5" customFormat="1" ht="18">
      <c r="A166" s="66"/>
      <c r="B166" s="80"/>
      <c r="C166" s="65"/>
      <c r="D166" s="65"/>
      <c r="E166" s="124"/>
      <c r="F166" s="125"/>
      <c r="G166" s="21"/>
      <c r="H166" s="21"/>
      <c r="I166" s="21"/>
      <c r="J166" s="124"/>
      <c r="K166" s="124"/>
      <c r="L166" s="124"/>
    </row>
    <row r="167" spans="1:12" s="5" customFormat="1" ht="18">
      <c r="A167" s="66"/>
      <c r="B167" s="80"/>
      <c r="C167" s="65"/>
      <c r="D167" s="65"/>
      <c r="E167" s="124"/>
      <c r="F167" s="125"/>
      <c r="G167" s="21"/>
      <c r="H167" s="21"/>
      <c r="I167" s="21"/>
      <c r="J167" s="124"/>
      <c r="K167" s="124"/>
      <c r="L167" s="124"/>
    </row>
    <row r="168" spans="1:12" s="5" customFormat="1" ht="18">
      <c r="A168" s="66"/>
      <c r="B168" s="80"/>
      <c r="C168" s="65"/>
      <c r="D168" s="65"/>
      <c r="E168" s="124"/>
      <c r="F168" s="125"/>
      <c r="G168" s="21"/>
      <c r="H168" s="21"/>
      <c r="I168" s="21"/>
      <c r="J168" s="124"/>
      <c r="K168" s="124"/>
      <c r="L168" s="124"/>
    </row>
    <row r="169" spans="1:12" s="5" customFormat="1" ht="18">
      <c r="A169" s="66"/>
      <c r="B169" s="80"/>
      <c r="C169" s="65"/>
      <c r="D169" s="65"/>
      <c r="E169" s="124"/>
      <c r="F169" s="125"/>
      <c r="G169" s="21"/>
      <c r="H169" s="21"/>
      <c r="I169" s="21"/>
      <c r="J169" s="124"/>
      <c r="K169" s="124"/>
      <c r="L169" s="124"/>
    </row>
    <row r="170" spans="1:12" s="5" customFormat="1" ht="18">
      <c r="A170" s="66"/>
      <c r="B170" s="80"/>
      <c r="C170" s="65"/>
      <c r="D170" s="65"/>
      <c r="E170" s="124"/>
      <c r="F170" s="125"/>
      <c r="G170" s="21"/>
      <c r="H170" s="21"/>
      <c r="I170" s="21"/>
      <c r="J170" s="124"/>
      <c r="K170" s="124"/>
      <c r="L170" s="124"/>
    </row>
    <row r="171" spans="1:12" s="5" customFormat="1" ht="18">
      <c r="A171" s="66"/>
      <c r="B171" s="80"/>
      <c r="C171" s="65"/>
      <c r="D171" s="65"/>
      <c r="E171" s="124"/>
      <c r="F171" s="61"/>
      <c r="G171" s="21"/>
      <c r="H171" s="21"/>
      <c r="I171" s="21"/>
      <c r="J171" s="124"/>
      <c r="K171" s="124"/>
      <c r="L171" s="124"/>
    </row>
    <row r="172" spans="1:12" s="5" customFormat="1" ht="18">
      <c r="A172" s="66"/>
      <c r="B172" s="172" t="s">
        <v>253</v>
      </c>
      <c r="C172" s="173">
        <f>SUM(C173:C181)</f>
        <v>0</v>
      </c>
      <c r="D172" s="173">
        <f>SUM(D173:D181)</f>
        <v>0</v>
      </c>
      <c r="E172" s="174"/>
      <c r="F172" s="175"/>
      <c r="G172" s="173">
        <f aca="true" t="shared" si="21" ref="G172:L172">SUM(G173:G181)</f>
        <v>0</v>
      </c>
      <c r="H172" s="173">
        <f t="shared" si="21"/>
        <v>0</v>
      </c>
      <c r="I172" s="173">
        <f t="shared" si="21"/>
        <v>0</v>
      </c>
      <c r="J172" s="175">
        <f t="shared" si="21"/>
        <v>0</v>
      </c>
      <c r="K172" s="175">
        <f t="shared" si="21"/>
        <v>0</v>
      </c>
      <c r="L172" s="176">
        <f t="shared" si="21"/>
        <v>0</v>
      </c>
    </row>
    <row r="173" spans="1:12" s="5" customFormat="1" ht="18">
      <c r="A173" s="66"/>
      <c r="B173" s="80"/>
      <c r="C173" s="65"/>
      <c r="D173" s="65"/>
      <c r="E173" s="124"/>
      <c r="F173" s="61"/>
      <c r="G173" s="21"/>
      <c r="H173" s="21"/>
      <c r="I173" s="21"/>
      <c r="J173" s="124"/>
      <c r="K173" s="124"/>
      <c r="L173" s="124"/>
    </row>
    <row r="174" spans="1:12" s="5" customFormat="1" ht="18">
      <c r="A174" s="66"/>
      <c r="B174" s="80"/>
      <c r="C174" s="65"/>
      <c r="D174" s="65"/>
      <c r="E174" s="124"/>
      <c r="F174" s="61"/>
      <c r="G174" s="21"/>
      <c r="H174" s="21"/>
      <c r="I174" s="21"/>
      <c r="J174" s="124"/>
      <c r="K174" s="124"/>
      <c r="L174" s="124"/>
    </row>
    <row r="175" spans="1:12" s="5" customFormat="1" ht="18">
      <c r="A175" s="66"/>
      <c r="B175" s="80"/>
      <c r="C175" s="65"/>
      <c r="D175" s="65"/>
      <c r="E175" s="124"/>
      <c r="F175" s="61"/>
      <c r="G175" s="21"/>
      <c r="H175" s="21"/>
      <c r="I175" s="21"/>
      <c r="J175" s="124"/>
      <c r="K175" s="124"/>
      <c r="L175" s="124"/>
    </row>
    <row r="176" spans="1:12" s="5" customFormat="1" ht="18">
      <c r="A176" s="66"/>
      <c r="B176" s="80"/>
      <c r="C176" s="65"/>
      <c r="D176" s="65"/>
      <c r="E176" s="124"/>
      <c r="F176" s="125"/>
      <c r="G176" s="21"/>
      <c r="H176" s="21"/>
      <c r="I176" s="21"/>
      <c r="J176" s="124"/>
      <c r="K176" s="124"/>
      <c r="L176" s="124"/>
    </row>
    <row r="177" spans="1:12" s="5" customFormat="1" ht="18">
      <c r="A177" s="66"/>
      <c r="B177" s="80"/>
      <c r="C177" s="65"/>
      <c r="D177" s="65"/>
      <c r="E177" s="124"/>
      <c r="F177" s="125"/>
      <c r="G177" s="21"/>
      <c r="H177" s="21"/>
      <c r="I177" s="21"/>
      <c r="J177" s="124"/>
      <c r="K177" s="124"/>
      <c r="L177" s="124"/>
    </row>
    <row r="178" spans="1:12" s="5" customFormat="1" ht="18">
      <c r="A178" s="66"/>
      <c r="B178" s="80"/>
      <c r="C178" s="65"/>
      <c r="D178" s="65"/>
      <c r="E178" s="124"/>
      <c r="F178" s="125"/>
      <c r="G178" s="21"/>
      <c r="H178" s="21"/>
      <c r="I178" s="21"/>
      <c r="J178" s="124"/>
      <c r="K178" s="124"/>
      <c r="L178" s="124"/>
    </row>
    <row r="179" spans="1:12" s="5" customFormat="1" ht="18">
      <c r="A179" s="66"/>
      <c r="B179" s="80"/>
      <c r="C179" s="65"/>
      <c r="D179" s="65"/>
      <c r="E179" s="124"/>
      <c r="F179" s="125"/>
      <c r="G179" s="21"/>
      <c r="H179" s="21"/>
      <c r="I179" s="21"/>
      <c r="J179" s="124"/>
      <c r="K179" s="124"/>
      <c r="L179" s="124"/>
    </row>
    <row r="180" spans="1:12" s="5" customFormat="1" ht="18">
      <c r="A180" s="66"/>
      <c r="B180" s="80"/>
      <c r="C180" s="65"/>
      <c r="D180" s="65"/>
      <c r="E180" s="124"/>
      <c r="F180" s="125"/>
      <c r="G180" s="21"/>
      <c r="H180" s="21"/>
      <c r="I180" s="21"/>
      <c r="J180" s="124"/>
      <c r="K180" s="124"/>
      <c r="L180" s="124"/>
    </row>
    <row r="181" spans="1:12" ht="18">
      <c r="A181" s="66"/>
      <c r="B181" s="80"/>
      <c r="C181" s="65"/>
      <c r="D181" s="65"/>
      <c r="E181" s="125"/>
      <c r="F181" s="61"/>
      <c r="G181" s="21"/>
      <c r="H181" s="21"/>
      <c r="I181" s="21"/>
      <c r="J181" s="124"/>
      <c r="K181" s="124"/>
      <c r="L181" s="124"/>
    </row>
    <row r="182" spans="1:12" ht="187.5" customHeight="1">
      <c r="A182" s="28" t="s">
        <v>200</v>
      </c>
      <c r="B182" s="28" t="s">
        <v>201</v>
      </c>
      <c r="C182" s="28">
        <f>SUM(C183,C192,C201)</f>
        <v>0</v>
      </c>
      <c r="D182" s="28">
        <f>SUM(D183,D192,D201)</f>
        <v>0</v>
      </c>
      <c r="E182" s="126"/>
      <c r="F182" s="28"/>
      <c r="G182" s="127">
        <f aca="true" t="shared" si="22" ref="G182:L182">SUM(G183,G192,G201)</f>
        <v>0</v>
      </c>
      <c r="H182" s="127">
        <f t="shared" si="22"/>
        <v>0</v>
      </c>
      <c r="I182" s="127">
        <f t="shared" si="22"/>
        <v>0</v>
      </c>
      <c r="J182" s="126">
        <f t="shared" si="22"/>
        <v>0</v>
      </c>
      <c r="K182" s="126">
        <f t="shared" si="22"/>
        <v>0</v>
      </c>
      <c r="L182" s="126">
        <f t="shared" si="22"/>
        <v>0</v>
      </c>
    </row>
    <row r="183" spans="1:12" ht="18">
      <c r="A183" s="66"/>
      <c r="B183" s="172" t="s">
        <v>251</v>
      </c>
      <c r="C183" s="173">
        <f>SUM(C184:C191)</f>
        <v>0</v>
      </c>
      <c r="D183" s="173">
        <f>SUM(D184:D191)</f>
        <v>0</v>
      </c>
      <c r="E183" s="174"/>
      <c r="F183" s="175"/>
      <c r="G183" s="173">
        <f aca="true" t="shared" si="23" ref="G183:L183">SUM(G184:G191)</f>
        <v>0</v>
      </c>
      <c r="H183" s="173">
        <f t="shared" si="23"/>
        <v>0</v>
      </c>
      <c r="I183" s="173">
        <f t="shared" si="23"/>
        <v>0</v>
      </c>
      <c r="J183" s="175">
        <f t="shared" si="23"/>
        <v>0</v>
      </c>
      <c r="K183" s="175">
        <f t="shared" si="23"/>
        <v>0</v>
      </c>
      <c r="L183" s="176">
        <f t="shared" si="23"/>
        <v>0</v>
      </c>
    </row>
    <row r="184" spans="1:12" ht="18">
      <c r="A184" s="66"/>
      <c r="B184" s="80"/>
      <c r="C184" s="65"/>
      <c r="D184" s="65"/>
      <c r="E184" s="124"/>
      <c r="F184" s="61"/>
      <c r="G184" s="21"/>
      <c r="H184" s="21"/>
      <c r="I184" s="21"/>
      <c r="J184" s="124"/>
      <c r="K184" s="124"/>
      <c r="L184" s="124"/>
    </row>
    <row r="185" spans="1:12" ht="18">
      <c r="A185" s="66"/>
      <c r="B185" s="80"/>
      <c r="C185" s="65"/>
      <c r="D185" s="65"/>
      <c r="E185" s="124"/>
      <c r="F185" s="61"/>
      <c r="G185" s="21"/>
      <c r="H185" s="21"/>
      <c r="I185" s="21"/>
      <c r="J185" s="124"/>
      <c r="K185" s="124"/>
      <c r="L185" s="124"/>
    </row>
    <row r="186" spans="1:12" ht="18">
      <c r="A186" s="66"/>
      <c r="B186" s="80"/>
      <c r="C186" s="65"/>
      <c r="D186" s="65"/>
      <c r="E186" s="124"/>
      <c r="F186" s="125"/>
      <c r="G186" s="21"/>
      <c r="H186" s="21"/>
      <c r="I186" s="21"/>
      <c r="J186" s="124"/>
      <c r="K186" s="124"/>
      <c r="L186" s="124"/>
    </row>
    <row r="187" spans="1:12" ht="18">
      <c r="A187" s="66"/>
      <c r="B187" s="80"/>
      <c r="C187" s="65"/>
      <c r="D187" s="65"/>
      <c r="E187" s="124"/>
      <c r="F187" s="125"/>
      <c r="G187" s="21"/>
      <c r="H187" s="21"/>
      <c r="I187" s="21"/>
      <c r="J187" s="124"/>
      <c r="K187" s="124"/>
      <c r="L187" s="124"/>
    </row>
    <row r="188" spans="1:12" ht="18">
      <c r="A188" s="66"/>
      <c r="B188" s="80"/>
      <c r="C188" s="65"/>
      <c r="D188" s="65"/>
      <c r="E188" s="124"/>
      <c r="F188" s="125"/>
      <c r="G188" s="21"/>
      <c r="H188" s="21"/>
      <c r="I188" s="21"/>
      <c r="J188" s="124"/>
      <c r="K188" s="124"/>
      <c r="L188" s="124"/>
    </row>
    <row r="189" spans="1:12" ht="18">
      <c r="A189" s="66"/>
      <c r="B189" s="80"/>
      <c r="C189" s="65"/>
      <c r="D189" s="65"/>
      <c r="E189" s="124"/>
      <c r="F189" s="125"/>
      <c r="G189" s="21"/>
      <c r="H189" s="21"/>
      <c r="I189" s="21"/>
      <c r="J189" s="124"/>
      <c r="K189" s="124"/>
      <c r="L189" s="124"/>
    </row>
    <row r="190" spans="1:12" ht="18">
      <c r="A190" s="66"/>
      <c r="B190" s="80"/>
      <c r="C190" s="65"/>
      <c r="D190" s="65"/>
      <c r="E190" s="124"/>
      <c r="F190" s="125"/>
      <c r="G190" s="21"/>
      <c r="H190" s="21"/>
      <c r="I190" s="21"/>
      <c r="J190" s="124"/>
      <c r="K190" s="124"/>
      <c r="L190" s="124"/>
    </row>
    <row r="191" spans="1:12" ht="18">
      <c r="A191" s="66"/>
      <c r="B191" s="80"/>
      <c r="C191" s="65"/>
      <c r="D191" s="65"/>
      <c r="E191" s="124"/>
      <c r="F191" s="61"/>
      <c r="G191" s="21"/>
      <c r="H191" s="21"/>
      <c r="I191" s="21"/>
      <c r="J191" s="124"/>
      <c r="K191" s="124"/>
      <c r="L191" s="124"/>
    </row>
    <row r="192" spans="1:12" ht="18">
      <c r="A192" s="66"/>
      <c r="B192" s="172" t="s">
        <v>252</v>
      </c>
      <c r="C192" s="173">
        <f>SUM(C193:C200)</f>
        <v>0</v>
      </c>
      <c r="D192" s="173">
        <f>SUM(D193:D200)</f>
        <v>0</v>
      </c>
      <c r="E192" s="174"/>
      <c r="F192" s="175"/>
      <c r="G192" s="173">
        <f aca="true" t="shared" si="24" ref="G192:L192">SUM(G193:G200)</f>
        <v>0</v>
      </c>
      <c r="H192" s="173">
        <f t="shared" si="24"/>
        <v>0</v>
      </c>
      <c r="I192" s="173">
        <f t="shared" si="24"/>
        <v>0</v>
      </c>
      <c r="J192" s="175">
        <f t="shared" si="24"/>
        <v>0</v>
      </c>
      <c r="K192" s="175">
        <f t="shared" si="24"/>
        <v>0</v>
      </c>
      <c r="L192" s="176">
        <f t="shared" si="24"/>
        <v>0</v>
      </c>
    </row>
    <row r="193" spans="1:12" ht="18">
      <c r="A193" s="66"/>
      <c r="B193" s="80"/>
      <c r="C193" s="65"/>
      <c r="D193" s="65"/>
      <c r="E193" s="124"/>
      <c r="F193" s="125"/>
      <c r="G193" s="21"/>
      <c r="H193" s="21"/>
      <c r="I193" s="21"/>
      <c r="J193" s="124"/>
      <c r="K193" s="124"/>
      <c r="L193" s="124"/>
    </row>
    <row r="194" spans="1:12" ht="18">
      <c r="A194" s="66"/>
      <c r="B194" s="80"/>
      <c r="C194" s="65"/>
      <c r="D194" s="65"/>
      <c r="E194" s="124"/>
      <c r="F194" s="125"/>
      <c r="G194" s="21"/>
      <c r="H194" s="21"/>
      <c r="I194" s="21"/>
      <c r="J194" s="124"/>
      <c r="K194" s="124"/>
      <c r="L194" s="124"/>
    </row>
    <row r="195" spans="1:12" ht="18">
      <c r="A195" s="66"/>
      <c r="B195" s="80"/>
      <c r="C195" s="65"/>
      <c r="D195" s="65"/>
      <c r="E195" s="124"/>
      <c r="F195" s="125"/>
      <c r="G195" s="21"/>
      <c r="H195" s="21"/>
      <c r="I195" s="21"/>
      <c r="J195" s="124"/>
      <c r="K195" s="124"/>
      <c r="L195" s="124"/>
    </row>
    <row r="196" spans="1:12" ht="18">
      <c r="A196" s="66"/>
      <c r="B196" s="80"/>
      <c r="C196" s="65"/>
      <c r="D196" s="65"/>
      <c r="E196" s="124"/>
      <c r="F196" s="125"/>
      <c r="G196" s="21"/>
      <c r="H196" s="21"/>
      <c r="I196" s="21"/>
      <c r="J196" s="124"/>
      <c r="K196" s="124"/>
      <c r="L196" s="124"/>
    </row>
    <row r="197" spans="1:12" ht="18">
      <c r="A197" s="66"/>
      <c r="B197" s="80"/>
      <c r="C197" s="65"/>
      <c r="D197" s="65"/>
      <c r="E197" s="124"/>
      <c r="F197" s="125"/>
      <c r="G197" s="21"/>
      <c r="H197" s="21"/>
      <c r="I197" s="21"/>
      <c r="J197" s="124"/>
      <c r="K197" s="124"/>
      <c r="L197" s="124"/>
    </row>
    <row r="198" spans="1:12" ht="18">
      <c r="A198" s="66"/>
      <c r="B198" s="80"/>
      <c r="C198" s="65"/>
      <c r="D198" s="65"/>
      <c r="E198" s="124"/>
      <c r="F198" s="125"/>
      <c r="G198" s="21"/>
      <c r="H198" s="21"/>
      <c r="I198" s="21"/>
      <c r="J198" s="124"/>
      <c r="K198" s="124"/>
      <c r="L198" s="124"/>
    </row>
    <row r="199" spans="1:12" ht="18">
      <c r="A199" s="66"/>
      <c r="B199" s="80"/>
      <c r="C199" s="65"/>
      <c r="D199" s="65"/>
      <c r="E199" s="124"/>
      <c r="F199" s="125"/>
      <c r="G199" s="21"/>
      <c r="H199" s="21"/>
      <c r="I199" s="21"/>
      <c r="J199" s="124"/>
      <c r="K199" s="124"/>
      <c r="L199" s="124"/>
    </row>
    <row r="200" spans="1:12" ht="18">
      <c r="A200" s="66"/>
      <c r="B200" s="80"/>
      <c r="C200" s="65"/>
      <c r="D200" s="65"/>
      <c r="E200" s="124"/>
      <c r="F200" s="61"/>
      <c r="G200" s="21"/>
      <c r="H200" s="21"/>
      <c r="I200" s="21"/>
      <c r="J200" s="124"/>
      <c r="K200" s="124"/>
      <c r="L200" s="124"/>
    </row>
    <row r="201" spans="1:12" ht="18">
      <c r="A201" s="66"/>
      <c r="B201" s="172" t="s">
        <v>253</v>
      </c>
      <c r="C201" s="173">
        <f>SUM(C202:C208)</f>
        <v>0</v>
      </c>
      <c r="D201" s="173">
        <f>SUM(D202:D208)</f>
        <v>0</v>
      </c>
      <c r="E201" s="174"/>
      <c r="F201" s="175"/>
      <c r="G201" s="173">
        <f aca="true" t="shared" si="25" ref="G201:L201">SUM(G202:G208)</f>
        <v>0</v>
      </c>
      <c r="H201" s="173">
        <f t="shared" si="25"/>
        <v>0</v>
      </c>
      <c r="I201" s="173">
        <f t="shared" si="25"/>
        <v>0</v>
      </c>
      <c r="J201" s="175">
        <f t="shared" si="25"/>
        <v>0</v>
      </c>
      <c r="K201" s="175">
        <f t="shared" si="25"/>
        <v>0</v>
      </c>
      <c r="L201" s="176">
        <f t="shared" si="25"/>
        <v>0</v>
      </c>
    </row>
    <row r="202" spans="1:12" ht="18">
      <c r="A202" s="66"/>
      <c r="B202" s="80"/>
      <c r="C202" s="65"/>
      <c r="D202" s="65"/>
      <c r="E202" s="124"/>
      <c r="F202" s="61"/>
      <c r="G202" s="21"/>
      <c r="H202" s="21"/>
      <c r="I202" s="21"/>
      <c r="J202" s="124"/>
      <c r="K202" s="124"/>
      <c r="L202" s="124"/>
    </row>
    <row r="203" spans="1:12" ht="18">
      <c r="A203" s="66"/>
      <c r="B203" s="80"/>
      <c r="C203" s="65"/>
      <c r="D203" s="65"/>
      <c r="E203" s="124"/>
      <c r="F203" s="61"/>
      <c r="G203" s="21"/>
      <c r="H203" s="21"/>
      <c r="I203" s="21"/>
      <c r="J203" s="124"/>
      <c r="K203" s="124"/>
      <c r="L203" s="124"/>
    </row>
    <row r="204" spans="1:12" ht="18">
      <c r="A204" s="66"/>
      <c r="B204" s="80"/>
      <c r="C204" s="65"/>
      <c r="D204" s="65"/>
      <c r="E204" s="124"/>
      <c r="F204" s="125"/>
      <c r="G204" s="21"/>
      <c r="H204" s="21"/>
      <c r="I204" s="21"/>
      <c r="J204" s="124"/>
      <c r="K204" s="124"/>
      <c r="L204" s="124"/>
    </row>
    <row r="205" spans="1:12" ht="18">
      <c r="A205" s="66"/>
      <c r="B205" s="80"/>
      <c r="C205" s="65"/>
      <c r="D205" s="65"/>
      <c r="E205" s="124"/>
      <c r="F205" s="125"/>
      <c r="G205" s="21"/>
      <c r="H205" s="21"/>
      <c r="I205" s="21"/>
      <c r="J205" s="124"/>
      <c r="K205" s="124"/>
      <c r="L205" s="124"/>
    </row>
    <row r="206" spans="1:12" ht="18">
      <c r="A206" s="66"/>
      <c r="B206" s="80"/>
      <c r="C206" s="65"/>
      <c r="D206" s="65"/>
      <c r="E206" s="124"/>
      <c r="F206" s="125"/>
      <c r="G206" s="21"/>
      <c r="H206" s="21"/>
      <c r="I206" s="21"/>
      <c r="J206" s="124"/>
      <c r="K206" s="124"/>
      <c r="L206" s="124"/>
    </row>
    <row r="207" spans="1:12" ht="18">
      <c r="A207" s="66"/>
      <c r="B207" s="80"/>
      <c r="C207" s="65"/>
      <c r="D207" s="65"/>
      <c r="E207" s="124"/>
      <c r="F207" s="125"/>
      <c r="G207" s="21"/>
      <c r="H207" s="21"/>
      <c r="I207" s="21"/>
      <c r="J207" s="124"/>
      <c r="K207" s="124"/>
      <c r="L207" s="124"/>
    </row>
    <row r="208" spans="1:12" ht="18">
      <c r="A208" s="66"/>
      <c r="B208" s="80"/>
      <c r="C208" s="65"/>
      <c r="D208" s="65"/>
      <c r="E208" s="125"/>
      <c r="F208" s="61"/>
      <c r="G208" s="21"/>
      <c r="H208" s="21"/>
      <c r="I208" s="21"/>
      <c r="J208" s="124"/>
      <c r="K208" s="124"/>
      <c r="L208" s="124"/>
    </row>
    <row r="209" spans="1:12" ht="18">
      <c r="A209" s="496" t="s">
        <v>199</v>
      </c>
      <c r="B209" s="496"/>
      <c r="C209" s="496"/>
      <c r="D209" s="496"/>
      <c r="E209" s="496"/>
      <c r="F209" s="496"/>
      <c r="G209" s="496"/>
      <c r="H209" s="496"/>
      <c r="I209" s="496"/>
      <c r="J209" s="496"/>
      <c r="K209" s="127"/>
      <c r="L209" s="166"/>
    </row>
    <row r="210" spans="11:12" ht="18">
      <c r="K210" s="139"/>
      <c r="L210" s="167"/>
    </row>
    <row r="211" spans="11:12" ht="18">
      <c r="K211" s="139"/>
      <c r="L211" s="167"/>
    </row>
    <row r="212" spans="11:12" ht="18">
      <c r="K212" s="139"/>
      <c r="L212" s="167"/>
    </row>
    <row r="213" spans="11:12" ht="18">
      <c r="K213" s="139"/>
      <c r="L213" s="167"/>
    </row>
    <row r="214" spans="11:12" ht="18">
      <c r="K214" s="139"/>
      <c r="L214" s="167"/>
    </row>
    <row r="215" spans="11:12" ht="18">
      <c r="K215" s="139"/>
      <c r="L215" s="167"/>
    </row>
    <row r="216" spans="11:12" ht="18">
      <c r="K216" s="139"/>
      <c r="L216" s="167"/>
    </row>
    <row r="217" spans="11:12" ht="18">
      <c r="K217" s="139"/>
      <c r="L217" s="167"/>
    </row>
    <row r="218" spans="11:12" ht="18">
      <c r="K218" s="139"/>
      <c r="L218" s="167"/>
    </row>
    <row r="219" spans="1:12" ht="18">
      <c r="A219"/>
      <c r="B219"/>
      <c r="C219"/>
      <c r="D219"/>
      <c r="E219"/>
      <c r="F219"/>
      <c r="G219"/>
      <c r="H219"/>
      <c r="I219"/>
      <c r="J219"/>
      <c r="K219" s="139"/>
      <c r="L219" s="167"/>
    </row>
    <row r="220" spans="1:12" ht="17.25">
      <c r="A220"/>
      <c r="B220"/>
      <c r="C220"/>
      <c r="D220"/>
      <c r="E220"/>
      <c r="F220"/>
      <c r="G220"/>
      <c r="H220"/>
      <c r="I220"/>
      <c r="J220"/>
      <c r="K220" s="127"/>
      <c r="L220" s="166"/>
    </row>
    <row r="221" spans="1:12" ht="18">
      <c r="A221"/>
      <c r="B221"/>
      <c r="C221"/>
      <c r="D221"/>
      <c r="E221"/>
      <c r="F221"/>
      <c r="G221"/>
      <c r="H221"/>
      <c r="I221"/>
      <c r="J221"/>
      <c r="K221" s="125"/>
      <c r="L221" s="168"/>
    </row>
    <row r="222" spans="1:12" ht="18">
      <c r="A222"/>
      <c r="B222"/>
      <c r="C222"/>
      <c r="D222"/>
      <c r="E222"/>
      <c r="F222"/>
      <c r="G222"/>
      <c r="H222"/>
      <c r="I222"/>
      <c r="J222"/>
      <c r="K222" s="125"/>
      <c r="L222" s="168"/>
    </row>
    <row r="223" spans="1:12" ht="18">
      <c r="A223"/>
      <c r="B223"/>
      <c r="C223"/>
      <c r="D223"/>
      <c r="E223"/>
      <c r="F223"/>
      <c r="G223"/>
      <c r="H223"/>
      <c r="I223"/>
      <c r="J223"/>
      <c r="K223" s="125"/>
      <c r="L223" s="168"/>
    </row>
    <row r="224" spans="1:12" ht="18">
      <c r="A224"/>
      <c r="B224"/>
      <c r="C224"/>
      <c r="D224"/>
      <c r="E224"/>
      <c r="F224"/>
      <c r="G224"/>
      <c r="H224"/>
      <c r="I224"/>
      <c r="J224"/>
      <c r="K224" s="125"/>
      <c r="L224" s="168"/>
    </row>
    <row r="225" spans="1:12" ht="18">
      <c r="A225"/>
      <c r="B225"/>
      <c r="C225"/>
      <c r="D225"/>
      <c r="E225"/>
      <c r="F225"/>
      <c r="G225"/>
      <c r="H225"/>
      <c r="I225"/>
      <c r="J225"/>
      <c r="K225" s="125"/>
      <c r="L225" s="168"/>
    </row>
    <row r="226" spans="1:12" ht="18">
      <c r="A226"/>
      <c r="B226"/>
      <c r="C226"/>
      <c r="D226"/>
      <c r="E226"/>
      <c r="F226"/>
      <c r="G226"/>
      <c r="H226"/>
      <c r="I226"/>
      <c r="J226"/>
      <c r="K226" s="125"/>
      <c r="L226" s="168"/>
    </row>
    <row r="227" spans="1:12" ht="18">
      <c r="A227"/>
      <c r="B227"/>
      <c r="C227"/>
      <c r="D227"/>
      <c r="E227"/>
      <c r="F227"/>
      <c r="G227"/>
      <c r="H227"/>
      <c r="I227"/>
      <c r="J227"/>
      <c r="K227" s="125"/>
      <c r="L227" s="168"/>
    </row>
    <row r="228" spans="1:12" ht="18">
      <c r="A228"/>
      <c r="B228"/>
      <c r="C228"/>
      <c r="D228"/>
      <c r="E228"/>
      <c r="F228"/>
      <c r="G228"/>
      <c r="H228"/>
      <c r="I228"/>
      <c r="J228"/>
      <c r="K228" s="125"/>
      <c r="L228" s="168"/>
    </row>
    <row r="229" spans="1:12" ht="18">
      <c r="A229"/>
      <c r="B229"/>
      <c r="C229"/>
      <c r="D229"/>
      <c r="E229"/>
      <c r="F229"/>
      <c r="G229"/>
      <c r="H229"/>
      <c r="I229"/>
      <c r="J229"/>
      <c r="K229" s="125"/>
      <c r="L229" s="168"/>
    </row>
    <row r="230" spans="1:12" ht="18">
      <c r="A230"/>
      <c r="B230"/>
      <c r="C230"/>
      <c r="D230"/>
      <c r="E230"/>
      <c r="F230"/>
      <c r="G230"/>
      <c r="H230"/>
      <c r="I230"/>
      <c r="J230"/>
      <c r="K230" s="125"/>
      <c r="L230" s="168"/>
    </row>
    <row r="231" spans="1:12" ht="17.25">
      <c r="A231"/>
      <c r="B231"/>
      <c r="C231"/>
      <c r="D231"/>
      <c r="E231"/>
      <c r="F231"/>
      <c r="G231"/>
      <c r="H231"/>
      <c r="I231"/>
      <c r="J231"/>
      <c r="K231" s="127"/>
      <c r="L231" s="166"/>
    </row>
    <row r="232" spans="1:12" ht="18">
      <c r="A232"/>
      <c r="B232"/>
      <c r="C232"/>
      <c r="D232"/>
      <c r="E232"/>
      <c r="F232"/>
      <c r="G232"/>
      <c r="H232"/>
      <c r="I232"/>
      <c r="J232"/>
      <c r="K232" s="125"/>
      <c r="L232" s="168"/>
    </row>
    <row r="233" spans="1:12" ht="18">
      <c r="A233"/>
      <c r="B233"/>
      <c r="C233"/>
      <c r="D233"/>
      <c r="E233"/>
      <c r="F233"/>
      <c r="G233"/>
      <c r="H233"/>
      <c r="I233"/>
      <c r="J233"/>
      <c r="K233" s="125"/>
      <c r="L233" s="168"/>
    </row>
    <row r="234" spans="1:12" ht="18">
      <c r="A234"/>
      <c r="B234"/>
      <c r="C234"/>
      <c r="D234"/>
      <c r="E234"/>
      <c r="F234"/>
      <c r="G234"/>
      <c r="H234"/>
      <c r="I234"/>
      <c r="J234"/>
      <c r="K234" s="125"/>
      <c r="L234" s="168"/>
    </row>
    <row r="235" spans="1:12" ht="18">
      <c r="A235"/>
      <c r="B235"/>
      <c r="C235"/>
      <c r="D235"/>
      <c r="E235"/>
      <c r="F235"/>
      <c r="G235"/>
      <c r="H235"/>
      <c r="I235"/>
      <c r="J235"/>
      <c r="K235" s="125"/>
      <c r="L235" s="168"/>
    </row>
    <row r="236" spans="1:12" ht="18">
      <c r="A236"/>
      <c r="B236"/>
      <c r="C236"/>
      <c r="D236"/>
      <c r="E236"/>
      <c r="F236"/>
      <c r="G236"/>
      <c r="H236"/>
      <c r="I236"/>
      <c r="J236"/>
      <c r="K236" s="125"/>
      <c r="L236" s="168"/>
    </row>
    <row r="237" spans="1:12" ht="18">
      <c r="A237"/>
      <c r="B237"/>
      <c r="C237"/>
      <c r="D237"/>
      <c r="E237"/>
      <c r="F237"/>
      <c r="G237"/>
      <c r="H237"/>
      <c r="I237"/>
      <c r="J237"/>
      <c r="K237" s="125"/>
      <c r="L237" s="168"/>
    </row>
    <row r="238" spans="1:12" ht="18">
      <c r="A238"/>
      <c r="B238"/>
      <c r="C238"/>
      <c r="D238"/>
      <c r="E238"/>
      <c r="F238"/>
      <c r="G238"/>
      <c r="H238"/>
      <c r="I238"/>
      <c r="J238"/>
      <c r="K238" s="125"/>
      <c r="L238" s="168"/>
    </row>
    <row r="239" spans="1:12" ht="18">
      <c r="A239"/>
      <c r="B239"/>
      <c r="C239"/>
      <c r="D239"/>
      <c r="E239"/>
      <c r="F239"/>
      <c r="G239"/>
      <c r="H239"/>
      <c r="I239"/>
      <c r="J239"/>
      <c r="K239" s="125"/>
      <c r="L239" s="168"/>
    </row>
    <row r="240" spans="1:12" ht="18">
      <c r="A240"/>
      <c r="B240"/>
      <c r="C240"/>
      <c r="D240"/>
      <c r="E240"/>
      <c r="F240"/>
      <c r="G240"/>
      <c r="H240"/>
      <c r="I240"/>
      <c r="J240"/>
      <c r="K240" s="125"/>
      <c r="L240" s="168"/>
    </row>
    <row r="241" spans="1:12" ht="18">
      <c r="A241"/>
      <c r="B241"/>
      <c r="C241"/>
      <c r="D241"/>
      <c r="E241"/>
      <c r="F241"/>
      <c r="G241"/>
      <c r="H241"/>
      <c r="I241"/>
      <c r="J241"/>
      <c r="K241" s="125"/>
      <c r="L241" s="168"/>
    </row>
    <row r="242" spans="1:12" ht="17.25">
      <c r="A242"/>
      <c r="B242"/>
      <c r="C242"/>
      <c r="D242"/>
      <c r="E242"/>
      <c r="F242"/>
      <c r="G242"/>
      <c r="H242"/>
      <c r="I242"/>
      <c r="J242"/>
      <c r="K242" s="127"/>
      <c r="L242" s="166"/>
    </row>
    <row r="243" spans="1:12" ht="18">
      <c r="A243"/>
      <c r="B243"/>
      <c r="C243"/>
      <c r="D243"/>
      <c r="E243"/>
      <c r="F243"/>
      <c r="G243"/>
      <c r="H243"/>
      <c r="I243"/>
      <c r="J243"/>
      <c r="K243" s="125"/>
      <c r="L243" s="168"/>
    </row>
    <row r="244" spans="1:12" ht="18">
      <c r="A244"/>
      <c r="B244"/>
      <c r="C244"/>
      <c r="D244"/>
      <c r="E244"/>
      <c r="F244"/>
      <c r="G244"/>
      <c r="H244"/>
      <c r="I244"/>
      <c r="J244"/>
      <c r="K244" s="125"/>
      <c r="L244" s="168"/>
    </row>
    <row r="245" spans="1:12" ht="18">
      <c r="A245"/>
      <c r="B245"/>
      <c r="C245"/>
      <c r="D245"/>
      <c r="E245"/>
      <c r="F245"/>
      <c r="G245"/>
      <c r="H245"/>
      <c r="I245"/>
      <c r="J245"/>
      <c r="K245" s="125"/>
      <c r="L245" s="168"/>
    </row>
    <row r="246" spans="1:12" ht="18">
      <c r="A246"/>
      <c r="B246"/>
      <c r="C246"/>
      <c r="D246"/>
      <c r="E246"/>
      <c r="F246"/>
      <c r="G246"/>
      <c r="H246"/>
      <c r="I246"/>
      <c r="J246"/>
      <c r="K246" s="125"/>
      <c r="L246" s="168"/>
    </row>
    <row r="247" spans="1:12" ht="18">
      <c r="A247"/>
      <c r="B247"/>
      <c r="C247"/>
      <c r="D247"/>
      <c r="E247"/>
      <c r="F247"/>
      <c r="G247"/>
      <c r="H247"/>
      <c r="I247"/>
      <c r="J247"/>
      <c r="K247" s="125"/>
      <c r="L247" s="168"/>
    </row>
    <row r="248" spans="1:12" ht="18">
      <c r="A248"/>
      <c r="B248"/>
      <c r="C248"/>
      <c r="D248"/>
      <c r="E248"/>
      <c r="F248"/>
      <c r="G248"/>
      <c r="H248"/>
      <c r="I248"/>
      <c r="J248"/>
      <c r="K248" s="125"/>
      <c r="L248" s="168"/>
    </row>
    <row r="249" spans="1:12" ht="18">
      <c r="A249"/>
      <c r="B249"/>
      <c r="C249"/>
      <c r="D249"/>
      <c r="E249"/>
      <c r="F249"/>
      <c r="G249"/>
      <c r="H249"/>
      <c r="I249"/>
      <c r="J249"/>
      <c r="K249" s="125"/>
      <c r="L249" s="168"/>
    </row>
    <row r="250" spans="1:12" ht="18">
      <c r="A250"/>
      <c r="B250"/>
      <c r="C250"/>
      <c r="D250"/>
      <c r="E250"/>
      <c r="F250"/>
      <c r="G250"/>
      <c r="H250"/>
      <c r="I250"/>
      <c r="J250"/>
      <c r="K250" s="125"/>
      <c r="L250" s="168"/>
    </row>
    <row r="251" spans="1:12" ht="18">
      <c r="A251"/>
      <c r="B251"/>
      <c r="C251"/>
      <c r="D251"/>
      <c r="E251"/>
      <c r="F251"/>
      <c r="G251"/>
      <c r="H251"/>
      <c r="I251"/>
      <c r="J251"/>
      <c r="K251" s="125"/>
      <c r="L251" s="168"/>
    </row>
    <row r="252" spans="1:12" ht="18">
      <c r="A252"/>
      <c r="B252"/>
      <c r="C252"/>
      <c r="D252"/>
      <c r="E252"/>
      <c r="F252"/>
      <c r="G252"/>
      <c r="H252"/>
      <c r="I252"/>
      <c r="J252"/>
      <c r="K252" s="125"/>
      <c r="L252" s="168"/>
    </row>
    <row r="253" spans="1:12" ht="17.25">
      <c r="A253"/>
      <c r="B253"/>
      <c r="C253"/>
      <c r="D253"/>
      <c r="E253"/>
      <c r="F253"/>
      <c r="G253"/>
      <c r="H253"/>
      <c r="I253"/>
      <c r="J253"/>
      <c r="K253" s="127"/>
      <c r="L253" s="166"/>
    </row>
    <row r="254" spans="1:12" ht="18">
      <c r="A254"/>
      <c r="B254"/>
      <c r="C254"/>
      <c r="D254"/>
      <c r="E254"/>
      <c r="F254"/>
      <c r="G254"/>
      <c r="H254"/>
      <c r="I254"/>
      <c r="J254"/>
      <c r="K254" s="125"/>
      <c r="L254" s="168"/>
    </row>
    <row r="255" spans="1:12" ht="18">
      <c r="A255"/>
      <c r="B255"/>
      <c r="C255"/>
      <c r="D255"/>
      <c r="E255"/>
      <c r="F255"/>
      <c r="G255"/>
      <c r="H255"/>
      <c r="I255"/>
      <c r="J255"/>
      <c r="K255" s="125"/>
      <c r="L255" s="168"/>
    </row>
    <row r="256" spans="1:12" ht="18">
      <c r="A256"/>
      <c r="B256"/>
      <c r="C256"/>
      <c r="D256"/>
      <c r="E256"/>
      <c r="F256"/>
      <c r="G256"/>
      <c r="H256"/>
      <c r="I256"/>
      <c r="J256"/>
      <c r="K256" s="125"/>
      <c r="L256" s="168"/>
    </row>
    <row r="257" spans="1:12" ht="18">
      <c r="A257"/>
      <c r="B257"/>
      <c r="C257"/>
      <c r="D257"/>
      <c r="E257"/>
      <c r="F257"/>
      <c r="G257"/>
      <c r="H257"/>
      <c r="I257"/>
      <c r="J257"/>
      <c r="K257" s="125"/>
      <c r="L257" s="168"/>
    </row>
    <row r="258" spans="1:12" ht="18">
      <c r="A258"/>
      <c r="B258"/>
      <c r="C258"/>
      <c r="D258"/>
      <c r="E258"/>
      <c r="F258"/>
      <c r="G258"/>
      <c r="H258"/>
      <c r="I258"/>
      <c r="J258"/>
      <c r="K258" s="125"/>
      <c r="L258" s="168"/>
    </row>
    <row r="259" spans="1:12" ht="18">
      <c r="A259"/>
      <c r="B259"/>
      <c r="C259"/>
      <c r="D259"/>
      <c r="E259"/>
      <c r="F259"/>
      <c r="G259"/>
      <c r="H259"/>
      <c r="I259"/>
      <c r="J259"/>
      <c r="K259" s="125"/>
      <c r="L259" s="168"/>
    </row>
    <row r="260" spans="1:12" ht="18">
      <c r="A260"/>
      <c r="B260"/>
      <c r="C260"/>
      <c r="D260"/>
      <c r="E260"/>
      <c r="F260"/>
      <c r="G260"/>
      <c r="H260"/>
      <c r="I260"/>
      <c r="J260"/>
      <c r="K260" s="125"/>
      <c r="L260" s="168"/>
    </row>
    <row r="261" spans="1:12" ht="18">
      <c r="A261"/>
      <c r="B261"/>
      <c r="C261"/>
      <c r="D261"/>
      <c r="E261"/>
      <c r="F261"/>
      <c r="G261"/>
      <c r="H261"/>
      <c r="I261"/>
      <c r="J261"/>
      <c r="K261" s="125"/>
      <c r="L261" s="168"/>
    </row>
    <row r="262" spans="1:12" ht="18">
      <c r="A262"/>
      <c r="B262"/>
      <c r="C262"/>
      <c r="D262"/>
      <c r="E262"/>
      <c r="F262"/>
      <c r="G262"/>
      <c r="H262"/>
      <c r="I262"/>
      <c r="J262"/>
      <c r="K262" s="125"/>
      <c r="L262" s="168"/>
    </row>
    <row r="263" spans="1:12" ht="18">
      <c r="A263"/>
      <c r="B263"/>
      <c r="C263"/>
      <c r="D263"/>
      <c r="E263"/>
      <c r="F263"/>
      <c r="G263"/>
      <c r="H263"/>
      <c r="I263"/>
      <c r="J263"/>
      <c r="K263" s="125"/>
      <c r="L263" s="168"/>
    </row>
    <row r="264" spans="1:12" ht="17.25">
      <c r="A264"/>
      <c r="B264"/>
      <c r="C264"/>
      <c r="D264"/>
      <c r="E264"/>
      <c r="F264"/>
      <c r="G264"/>
      <c r="H264"/>
      <c r="I264"/>
      <c r="J264"/>
      <c r="K264" s="127"/>
      <c r="L264" s="166"/>
    </row>
    <row r="265" spans="1:12" ht="18">
      <c r="A265"/>
      <c r="B265"/>
      <c r="C265"/>
      <c r="D265"/>
      <c r="E265"/>
      <c r="F265"/>
      <c r="G265"/>
      <c r="H265"/>
      <c r="I265"/>
      <c r="J265"/>
      <c r="K265" s="125"/>
      <c r="L265" s="168"/>
    </row>
    <row r="266" spans="1:12" ht="18">
      <c r="A266"/>
      <c r="B266"/>
      <c r="C266"/>
      <c r="D266"/>
      <c r="E266"/>
      <c r="F266"/>
      <c r="G266"/>
      <c r="H266"/>
      <c r="I266"/>
      <c r="J266"/>
      <c r="K266" s="125"/>
      <c r="L266" s="168"/>
    </row>
  </sheetData>
  <sheetProtection sort="0" autoFilter="0" pivotTables="0"/>
  <mergeCells count="11">
    <mergeCell ref="C2:D2"/>
    <mergeCell ref="J2:J3"/>
    <mergeCell ref="K2:K3"/>
    <mergeCell ref="G2:I2"/>
    <mergeCell ref="L2:L3"/>
    <mergeCell ref="A209:J209"/>
    <mergeCell ref="A1:J1"/>
    <mergeCell ref="A2:A3"/>
    <mergeCell ref="B2:B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SheetLayoutView="100" zoomScalePageLayoutView="0" workbookViewId="0" topLeftCell="A1">
      <selection activeCell="F4" sqref="F4"/>
    </sheetView>
  </sheetViews>
  <sheetFormatPr defaultColWidth="9.140625" defaultRowHeight="15"/>
  <cols>
    <col min="1" max="1" width="23.00390625" style="0" customWidth="1"/>
    <col min="2" max="2" width="12.28125" style="0" customWidth="1"/>
    <col min="3" max="3" width="10.7109375" style="0" customWidth="1"/>
    <col min="4" max="4" width="21.57421875" style="0" customWidth="1"/>
    <col min="5" max="5" width="18.00390625" style="0" customWidth="1"/>
    <col min="6" max="6" width="21.57421875" style="0" customWidth="1"/>
    <col min="7" max="7" width="24.140625" style="0" customWidth="1"/>
  </cols>
  <sheetData>
    <row r="1" spans="1:7" ht="17.25">
      <c r="A1" s="461" t="s">
        <v>106</v>
      </c>
      <c r="B1" s="461"/>
      <c r="C1" s="461"/>
      <c r="D1" s="461"/>
      <c r="E1" s="461"/>
      <c r="F1" s="461"/>
      <c r="G1" s="461"/>
    </row>
    <row r="2" spans="1:7" ht="54.75" customHeight="1">
      <c r="A2" s="481" t="s">
        <v>107</v>
      </c>
      <c r="B2" s="493" t="s">
        <v>108</v>
      </c>
      <c r="C2" s="495"/>
      <c r="D2" s="481" t="s">
        <v>111</v>
      </c>
      <c r="E2" s="481" t="s">
        <v>112</v>
      </c>
      <c r="F2" s="481" t="s">
        <v>113</v>
      </c>
      <c r="G2" s="491" t="s">
        <v>114</v>
      </c>
    </row>
    <row r="3" spans="1:7" ht="21" customHeight="1">
      <c r="A3" s="483"/>
      <c r="B3" s="55" t="s">
        <v>59</v>
      </c>
      <c r="C3" s="55" t="s">
        <v>90</v>
      </c>
      <c r="D3" s="483"/>
      <c r="E3" s="483"/>
      <c r="F3" s="483"/>
      <c r="G3" s="491"/>
    </row>
    <row r="4" spans="1:7" ht="41.25" customHeight="1">
      <c r="A4" s="56" t="s">
        <v>109</v>
      </c>
      <c r="B4" s="281"/>
      <c r="C4" s="281">
        <v>82</v>
      </c>
      <c r="D4" s="286" t="s">
        <v>988</v>
      </c>
      <c r="E4" s="282" t="s">
        <v>1059</v>
      </c>
      <c r="F4" s="282" t="s">
        <v>989</v>
      </c>
      <c r="G4" s="285" t="s">
        <v>990</v>
      </c>
    </row>
    <row r="5" spans="1:7" ht="62.25" customHeight="1">
      <c r="A5" s="58" t="s">
        <v>110</v>
      </c>
      <c r="B5" s="59"/>
      <c r="C5" s="59"/>
      <c r="D5" s="87"/>
      <c r="E5" s="60"/>
      <c r="F5" s="60"/>
      <c r="G5" s="80"/>
    </row>
  </sheetData>
  <sheetProtection password="DF93" sheet="1" objects="1" scenarios="1"/>
  <mergeCells count="7">
    <mergeCell ref="A1:G1"/>
    <mergeCell ref="A2:A3"/>
    <mergeCell ref="B2:C2"/>
    <mergeCell ref="D2:D3"/>
    <mergeCell ref="G2:G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80" zoomScaleSheetLayoutView="80" zoomScalePageLayoutView="0" workbookViewId="0" topLeftCell="A10">
      <selection activeCell="F20" sqref="F20"/>
    </sheetView>
  </sheetViews>
  <sheetFormatPr defaultColWidth="9.140625" defaultRowHeight="15"/>
  <cols>
    <col min="1" max="1" width="5.28125" style="0" customWidth="1"/>
    <col min="2" max="2" width="27.28125" style="0" customWidth="1"/>
    <col min="3" max="3" width="7.57421875" style="0" customWidth="1"/>
    <col min="4" max="4" width="7.8515625" style="0" customWidth="1"/>
    <col min="5" max="5" width="15.421875" style="0" customWidth="1"/>
    <col min="6" max="6" width="26.421875" style="0" customWidth="1"/>
    <col min="7" max="7" width="20.140625" style="0" customWidth="1"/>
    <col min="8" max="8" width="19.8515625" style="0" customWidth="1"/>
    <col min="9" max="9" width="15.57421875" style="0" customWidth="1"/>
  </cols>
  <sheetData>
    <row r="1" spans="1:9" ht="17.25">
      <c r="A1" s="502" t="s">
        <v>115</v>
      </c>
      <c r="B1" s="502"/>
      <c r="C1" s="502"/>
      <c r="D1" s="502"/>
      <c r="E1" s="502"/>
      <c r="F1" s="502"/>
      <c r="G1" s="502"/>
      <c r="H1" s="502"/>
      <c r="I1" s="502"/>
    </row>
    <row r="2" spans="1:9" s="5" customFormat="1" ht="38.25" customHeight="1">
      <c r="A2" s="500" t="s">
        <v>62</v>
      </c>
      <c r="B2" s="500" t="s">
        <v>116</v>
      </c>
      <c r="C2" s="501" t="s">
        <v>117</v>
      </c>
      <c r="D2" s="501"/>
      <c r="E2" s="500" t="s">
        <v>118</v>
      </c>
      <c r="F2" s="500" t="s">
        <v>95</v>
      </c>
      <c r="G2" s="500" t="s">
        <v>120</v>
      </c>
      <c r="H2" s="500"/>
      <c r="I2" s="500" t="s">
        <v>122</v>
      </c>
    </row>
    <row r="3" spans="1:9" s="5" customFormat="1" ht="55.5" customHeight="1">
      <c r="A3" s="500"/>
      <c r="B3" s="500"/>
      <c r="C3" s="19" t="s">
        <v>59</v>
      </c>
      <c r="D3" s="19" t="s">
        <v>90</v>
      </c>
      <c r="E3" s="500"/>
      <c r="F3" s="500"/>
      <c r="G3" s="7" t="s">
        <v>119</v>
      </c>
      <c r="H3" s="7" t="s">
        <v>121</v>
      </c>
      <c r="I3" s="500"/>
    </row>
    <row r="4" spans="1:9" ht="54">
      <c r="A4" s="61">
        <v>1</v>
      </c>
      <c r="B4" s="285" t="s">
        <v>1010</v>
      </c>
      <c r="C4" s="284">
        <v>5</v>
      </c>
      <c r="D4" s="284">
        <v>1</v>
      </c>
      <c r="E4" s="287" t="s">
        <v>991</v>
      </c>
      <c r="F4" s="285" t="s">
        <v>992</v>
      </c>
      <c r="G4" s="277">
        <v>8</v>
      </c>
      <c r="H4" s="277">
        <v>0</v>
      </c>
      <c r="I4" s="283" t="s">
        <v>768</v>
      </c>
    </row>
    <row r="5" spans="1:9" ht="36">
      <c r="A5" s="61">
        <v>2</v>
      </c>
      <c r="B5" s="285" t="s">
        <v>1011</v>
      </c>
      <c r="C5" s="284"/>
      <c r="D5" s="284">
        <v>1</v>
      </c>
      <c r="E5" s="283" t="s">
        <v>993</v>
      </c>
      <c r="F5" s="285" t="s">
        <v>994</v>
      </c>
      <c r="G5" s="277">
        <v>9</v>
      </c>
      <c r="H5" s="277">
        <v>0</v>
      </c>
      <c r="I5" s="283" t="s">
        <v>768</v>
      </c>
    </row>
    <row r="6" spans="1:9" ht="54">
      <c r="A6" s="61">
        <v>3</v>
      </c>
      <c r="B6" s="285" t="s">
        <v>1012</v>
      </c>
      <c r="C6" s="284"/>
      <c r="D6" s="284">
        <v>1</v>
      </c>
      <c r="E6" s="283" t="s">
        <v>995</v>
      </c>
      <c r="F6" s="285" t="s">
        <v>996</v>
      </c>
      <c r="G6" s="277">
        <v>8</v>
      </c>
      <c r="H6" s="277">
        <v>0</v>
      </c>
      <c r="I6" s="283" t="s">
        <v>768</v>
      </c>
    </row>
    <row r="7" spans="1:9" ht="90">
      <c r="A7" s="61">
        <v>4</v>
      </c>
      <c r="B7" s="285" t="s">
        <v>1013</v>
      </c>
      <c r="C7" s="284"/>
      <c r="D7" s="284">
        <v>1</v>
      </c>
      <c r="E7" s="287">
        <v>43198</v>
      </c>
      <c r="F7" s="285" t="s">
        <v>997</v>
      </c>
      <c r="G7" s="277">
        <v>10</v>
      </c>
      <c r="H7" s="277">
        <v>0</v>
      </c>
      <c r="I7" s="283" t="s">
        <v>768</v>
      </c>
    </row>
    <row r="8" spans="1:9" ht="54">
      <c r="A8" s="61">
        <v>5</v>
      </c>
      <c r="B8" s="285" t="s">
        <v>1014</v>
      </c>
      <c r="C8" s="284"/>
      <c r="D8" s="284">
        <v>1</v>
      </c>
      <c r="E8" s="287">
        <v>43204</v>
      </c>
      <c r="F8" s="285" t="s">
        <v>998</v>
      </c>
      <c r="G8" s="277">
        <v>8</v>
      </c>
      <c r="H8" s="277">
        <v>0</v>
      </c>
      <c r="I8" s="283" t="s">
        <v>768</v>
      </c>
    </row>
    <row r="9" spans="1:9" ht="72">
      <c r="A9" s="61">
        <v>6</v>
      </c>
      <c r="B9" s="80" t="s">
        <v>999</v>
      </c>
      <c r="C9" s="65"/>
      <c r="D9" s="65">
        <v>1</v>
      </c>
      <c r="E9" s="61" t="s">
        <v>1000</v>
      </c>
      <c r="F9" s="285" t="s">
        <v>1060</v>
      </c>
      <c r="G9" s="21">
        <v>20</v>
      </c>
      <c r="H9" s="21">
        <v>0</v>
      </c>
      <c r="I9" s="264" t="s">
        <v>1061</v>
      </c>
    </row>
    <row r="10" spans="1:9" ht="36">
      <c r="A10" s="61">
        <v>7</v>
      </c>
      <c r="B10" s="80" t="s">
        <v>1015</v>
      </c>
      <c r="C10" s="65"/>
      <c r="D10" s="65">
        <v>1</v>
      </c>
      <c r="E10" s="61" t="s">
        <v>1001</v>
      </c>
      <c r="F10" s="285" t="s">
        <v>1063</v>
      </c>
      <c r="G10" s="21">
        <v>20</v>
      </c>
      <c r="H10" s="21">
        <v>0</v>
      </c>
      <c r="I10" s="283" t="s">
        <v>768</v>
      </c>
    </row>
    <row r="11" spans="1:9" ht="54">
      <c r="A11" s="125">
        <v>8</v>
      </c>
      <c r="B11" s="80" t="s">
        <v>1007</v>
      </c>
      <c r="C11" s="65"/>
      <c r="D11" s="65"/>
      <c r="E11" s="61" t="s">
        <v>1002</v>
      </c>
      <c r="F11" s="285" t="s">
        <v>1062</v>
      </c>
      <c r="G11" s="21">
        <v>20</v>
      </c>
      <c r="H11" s="21">
        <v>0</v>
      </c>
      <c r="I11" s="283" t="s">
        <v>768</v>
      </c>
    </row>
    <row r="12" spans="1:9" ht="72">
      <c r="A12" s="125">
        <v>9</v>
      </c>
      <c r="B12" s="80" t="s">
        <v>1008</v>
      </c>
      <c r="C12" s="65"/>
      <c r="D12" s="65">
        <v>1</v>
      </c>
      <c r="E12" s="61" t="s">
        <v>1003</v>
      </c>
      <c r="F12" s="285" t="s">
        <v>1064</v>
      </c>
      <c r="G12" s="21">
        <v>20</v>
      </c>
      <c r="H12" s="21">
        <v>0</v>
      </c>
      <c r="I12" s="283" t="s">
        <v>768</v>
      </c>
    </row>
    <row r="13" spans="1:9" ht="72">
      <c r="A13" s="125">
        <v>10</v>
      </c>
      <c r="B13" s="80" t="s">
        <v>1008</v>
      </c>
      <c r="C13" s="65"/>
      <c r="D13" s="65">
        <v>1</v>
      </c>
      <c r="E13" s="287">
        <v>43324</v>
      </c>
      <c r="F13" s="285" t="s">
        <v>1064</v>
      </c>
      <c r="G13" s="21">
        <v>20</v>
      </c>
      <c r="H13" s="277">
        <v>0</v>
      </c>
      <c r="I13" s="283" t="s">
        <v>768</v>
      </c>
    </row>
    <row r="14" spans="1:9" ht="36">
      <c r="A14" s="125">
        <v>11</v>
      </c>
      <c r="B14" s="80" t="s">
        <v>1009</v>
      </c>
      <c r="C14" s="65"/>
      <c r="D14" s="65">
        <v>1</v>
      </c>
      <c r="E14" s="61" t="s">
        <v>1004</v>
      </c>
      <c r="F14" s="285" t="s">
        <v>1065</v>
      </c>
      <c r="G14" s="21">
        <v>20</v>
      </c>
      <c r="H14" s="277">
        <v>0</v>
      </c>
      <c r="I14" s="283" t="s">
        <v>768</v>
      </c>
    </row>
    <row r="15" spans="1:9" ht="72">
      <c r="A15" s="125">
        <v>12</v>
      </c>
      <c r="B15" s="80" t="s">
        <v>1005</v>
      </c>
      <c r="C15" s="65"/>
      <c r="D15" s="65">
        <v>1</v>
      </c>
      <c r="E15" s="61" t="s">
        <v>1006</v>
      </c>
      <c r="F15" s="285" t="s">
        <v>1066</v>
      </c>
      <c r="G15" s="277" t="s">
        <v>1067</v>
      </c>
      <c r="H15" s="277">
        <v>0</v>
      </c>
      <c r="I15" s="283" t="s">
        <v>768</v>
      </c>
    </row>
    <row r="16" spans="1:9" ht="18">
      <c r="A16" s="125">
        <v>13</v>
      </c>
      <c r="B16" s="80"/>
      <c r="C16" s="65"/>
      <c r="D16" s="65"/>
      <c r="E16" s="61"/>
      <c r="F16" s="80"/>
      <c r="G16" s="21"/>
      <c r="H16" s="21"/>
      <c r="I16" s="61"/>
    </row>
    <row r="17" spans="1:9" ht="18">
      <c r="A17" s="125">
        <v>14</v>
      </c>
      <c r="B17" s="80"/>
      <c r="C17" s="65"/>
      <c r="D17" s="65"/>
      <c r="E17" s="61"/>
      <c r="F17" s="80"/>
      <c r="G17" s="21"/>
      <c r="H17" s="21"/>
      <c r="I17" s="61"/>
    </row>
    <row r="18" spans="1:9" ht="18">
      <c r="A18" s="125">
        <v>15</v>
      </c>
      <c r="B18" s="80"/>
      <c r="C18" s="65"/>
      <c r="D18" s="65"/>
      <c r="E18" s="61"/>
      <c r="F18" s="80"/>
      <c r="G18" s="21"/>
      <c r="H18" s="21"/>
      <c r="I18" s="61"/>
    </row>
    <row r="19" spans="1:9" ht="18">
      <c r="A19" s="125">
        <v>16</v>
      </c>
      <c r="B19" s="80"/>
      <c r="C19" s="21"/>
      <c r="D19" s="21"/>
      <c r="E19" s="61"/>
      <c r="F19" s="80"/>
      <c r="G19" s="21"/>
      <c r="H19" s="21"/>
      <c r="I19" s="61"/>
    </row>
    <row r="20" spans="1:9" ht="18">
      <c r="A20" s="125">
        <v>17</v>
      </c>
      <c r="B20" s="80"/>
      <c r="C20" s="21"/>
      <c r="D20" s="21"/>
      <c r="E20" s="61"/>
      <c r="F20" s="80"/>
      <c r="G20" s="21"/>
      <c r="H20" s="21"/>
      <c r="I20" s="61"/>
    </row>
    <row r="21" spans="1:9" ht="18">
      <c r="A21" s="125">
        <v>18</v>
      </c>
      <c r="B21" s="80"/>
      <c r="C21" s="21"/>
      <c r="D21" s="21"/>
      <c r="E21" s="61"/>
      <c r="F21" s="80"/>
      <c r="G21" s="21"/>
      <c r="H21" s="21"/>
      <c r="I21" s="61"/>
    </row>
    <row r="22" spans="1:9" ht="18">
      <c r="A22" s="125">
        <v>19</v>
      </c>
      <c r="B22" s="80"/>
      <c r="C22" s="21"/>
      <c r="D22" s="21"/>
      <c r="E22" s="61"/>
      <c r="F22" s="80"/>
      <c r="G22" s="21"/>
      <c r="H22" s="21"/>
      <c r="I22" s="61"/>
    </row>
    <row r="23" spans="1:9" ht="18">
      <c r="A23" s="125">
        <v>20</v>
      </c>
      <c r="B23" s="80"/>
      <c r="C23" s="21"/>
      <c r="D23" s="21"/>
      <c r="E23" s="61"/>
      <c r="F23" s="80"/>
      <c r="G23" s="21"/>
      <c r="H23" s="21"/>
      <c r="I23" s="61"/>
    </row>
    <row r="24" spans="1:9" ht="18">
      <c r="A24" s="125">
        <v>21</v>
      </c>
      <c r="B24" s="80"/>
      <c r="C24" s="21"/>
      <c r="D24" s="21"/>
      <c r="E24" s="61"/>
      <c r="F24" s="80"/>
      <c r="G24" s="21"/>
      <c r="H24" s="21"/>
      <c r="I24" s="61"/>
    </row>
    <row r="25" spans="1:9" ht="18">
      <c r="A25" s="125">
        <v>22</v>
      </c>
      <c r="B25" s="80"/>
      <c r="C25" s="21"/>
      <c r="D25" s="21"/>
      <c r="E25" s="61"/>
      <c r="F25" s="80"/>
      <c r="G25" s="21"/>
      <c r="H25" s="21"/>
      <c r="I25" s="61"/>
    </row>
    <row r="26" spans="1:9" ht="18">
      <c r="A26" s="125">
        <v>23</v>
      </c>
      <c r="B26" s="80"/>
      <c r="C26" s="21"/>
      <c r="D26" s="21"/>
      <c r="E26" s="61"/>
      <c r="F26" s="80"/>
      <c r="G26" s="21"/>
      <c r="H26" s="21"/>
      <c r="I26" s="61"/>
    </row>
    <row r="27" spans="1:9" ht="18">
      <c r="A27" s="125">
        <v>24</v>
      </c>
      <c r="B27" s="80"/>
      <c r="C27" s="21"/>
      <c r="D27" s="21"/>
      <c r="E27" s="61"/>
      <c r="F27" s="80"/>
      <c r="G27" s="21"/>
      <c r="H27" s="21"/>
      <c r="I27" s="61"/>
    </row>
    <row r="28" spans="1:9" ht="18">
      <c r="A28" s="125">
        <v>25</v>
      </c>
      <c r="B28" s="80"/>
      <c r="C28" s="21"/>
      <c r="D28" s="21"/>
      <c r="E28" s="61"/>
      <c r="F28" s="80"/>
      <c r="G28" s="21"/>
      <c r="H28" s="21"/>
      <c r="I28" s="61"/>
    </row>
    <row r="29" spans="1:9" ht="18">
      <c r="A29" s="125">
        <v>26</v>
      </c>
      <c r="B29" s="99"/>
      <c r="C29" s="23"/>
      <c r="D29" s="23"/>
      <c r="E29" s="53"/>
      <c r="F29" s="99"/>
      <c r="G29" s="53"/>
      <c r="H29" s="53"/>
      <c r="I29" s="53"/>
    </row>
    <row r="30" spans="1:9" ht="18">
      <c r="A30" s="125">
        <v>27</v>
      </c>
      <c r="B30" s="99"/>
      <c r="C30" s="23"/>
      <c r="D30" s="23"/>
      <c r="E30" s="53"/>
      <c r="F30" s="99"/>
      <c r="G30" s="53"/>
      <c r="H30" s="53"/>
      <c r="I30" s="53"/>
    </row>
    <row r="31" spans="1:9" ht="18">
      <c r="A31" s="125">
        <v>28</v>
      </c>
      <c r="B31" s="99"/>
      <c r="C31" s="23"/>
      <c r="D31" s="23"/>
      <c r="E31" s="53"/>
      <c r="F31" s="99"/>
      <c r="G31" s="53"/>
      <c r="H31" s="53"/>
      <c r="I31" s="53"/>
    </row>
    <row r="32" spans="1:9" ht="18">
      <c r="A32" s="125">
        <v>29</v>
      </c>
      <c r="B32" s="99"/>
      <c r="C32" s="23"/>
      <c r="D32" s="23"/>
      <c r="E32" s="53"/>
      <c r="F32" s="99"/>
      <c r="G32" s="53"/>
      <c r="H32" s="53"/>
      <c r="I32" s="53"/>
    </row>
    <row r="33" spans="1:9" ht="18">
      <c r="A33" s="125">
        <v>30</v>
      </c>
      <c r="B33" s="99"/>
      <c r="C33" s="23"/>
      <c r="D33" s="23"/>
      <c r="E33" s="53"/>
      <c r="F33" s="99"/>
      <c r="G33" s="53"/>
      <c r="H33" s="53"/>
      <c r="I33" s="53"/>
    </row>
    <row r="34" spans="1:9" ht="18">
      <c r="A34" s="498" t="s">
        <v>91</v>
      </c>
      <c r="B34" s="499"/>
      <c r="C34" s="37">
        <f>SUM(C4:C33)</f>
        <v>5</v>
      </c>
      <c r="D34" s="37">
        <f>SUM(D4:D33)</f>
        <v>11</v>
      </c>
      <c r="E34" s="57"/>
      <c r="F34" s="57"/>
      <c r="G34" s="37">
        <f>SUM(G4:G33)</f>
        <v>163</v>
      </c>
      <c r="H34" s="37">
        <f>SUM(H4:H33)</f>
        <v>0</v>
      </c>
      <c r="I34" s="57"/>
    </row>
  </sheetData>
  <sheetProtection password="DF93" sheet="1" objects="1" scenarios="1" sort="0" autoFilter="0" pivotTables="0"/>
  <mergeCells count="9">
    <mergeCell ref="A34:B34"/>
    <mergeCell ref="A2:A3"/>
    <mergeCell ref="B2:B3"/>
    <mergeCell ref="C2:D2"/>
    <mergeCell ref="A1:I1"/>
    <mergeCell ref="E2:E3"/>
    <mergeCell ref="F2:F3"/>
    <mergeCell ref="G2:H2"/>
    <mergeCell ref="I2:I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93"/>
  <sheetViews>
    <sheetView view="pageBreakPreview" zoomScale="70" zoomScaleSheetLayoutView="70" zoomScalePageLayoutView="0" workbookViewId="0" topLeftCell="A34">
      <selection activeCell="G40" sqref="G40"/>
    </sheetView>
  </sheetViews>
  <sheetFormatPr defaultColWidth="9.140625" defaultRowHeight="15"/>
  <cols>
    <col min="1" max="1" width="21.140625" style="0" customWidth="1"/>
    <col min="2" max="2" width="8.140625" style="5" customWidth="1"/>
    <col min="3" max="3" width="7.7109375" style="5" customWidth="1"/>
    <col min="4" max="4" width="30.140625" style="0" customWidth="1"/>
    <col min="5" max="5" width="29.140625" style="0" customWidth="1"/>
    <col min="6" max="6" width="17.7109375" style="0" customWidth="1"/>
    <col min="7" max="7" width="21.28125" style="0" customWidth="1"/>
    <col min="8" max="8" width="17.28125" style="0" customWidth="1"/>
    <col min="9" max="9" width="7.57421875" style="5" customWidth="1"/>
    <col min="10" max="10" width="7.8515625" style="5" customWidth="1"/>
    <col min="11" max="11" width="30.00390625" style="0" customWidth="1"/>
    <col min="12" max="12" width="29.28125" style="0" customWidth="1"/>
    <col min="13" max="13" width="17.28125" style="0" customWidth="1"/>
    <col min="14" max="14" width="20.8515625" style="0" customWidth="1"/>
  </cols>
  <sheetData>
    <row r="1" spans="1:14" s="5" customFormat="1" ht="17.25">
      <c r="A1" s="2" t="s">
        <v>270</v>
      </c>
      <c r="B1" s="54"/>
      <c r="C1" s="54"/>
      <c r="D1" s="54"/>
      <c r="E1" s="54"/>
      <c r="F1" s="54"/>
      <c r="G1" s="54"/>
      <c r="H1" s="71"/>
      <c r="I1" s="71"/>
      <c r="J1" s="71"/>
      <c r="K1" s="71"/>
      <c r="L1" s="71"/>
      <c r="M1" s="71"/>
      <c r="N1" s="71"/>
    </row>
    <row r="2" spans="1:14" ht="17.25">
      <c r="A2" s="2"/>
      <c r="B2" s="461"/>
      <c r="C2" s="461"/>
      <c r="D2" s="461"/>
      <c r="E2" s="461"/>
      <c r="F2" s="461"/>
      <c r="G2" s="461"/>
      <c r="H2" s="40"/>
      <c r="I2" s="71"/>
      <c r="J2" s="71"/>
      <c r="K2" s="40"/>
      <c r="L2" s="40"/>
      <c r="M2" s="40"/>
      <c r="N2" s="40"/>
    </row>
    <row r="3" spans="1:14" s="5" customFormat="1" ht="18.75" customHeight="1">
      <c r="A3" s="491" t="s">
        <v>123</v>
      </c>
      <c r="B3" s="503" t="s">
        <v>117</v>
      </c>
      <c r="C3" s="503"/>
      <c r="D3" s="491" t="s">
        <v>125</v>
      </c>
      <c r="E3" s="504" t="s">
        <v>126</v>
      </c>
      <c r="F3" s="491" t="s">
        <v>127</v>
      </c>
      <c r="G3" s="491" t="s">
        <v>128</v>
      </c>
      <c r="H3" s="491" t="s">
        <v>123</v>
      </c>
      <c r="I3" s="503" t="s">
        <v>117</v>
      </c>
      <c r="J3" s="503"/>
      <c r="K3" s="491" t="s">
        <v>125</v>
      </c>
      <c r="L3" s="504" t="s">
        <v>126</v>
      </c>
      <c r="M3" s="491" t="s">
        <v>127</v>
      </c>
      <c r="N3" s="491" t="s">
        <v>128</v>
      </c>
    </row>
    <row r="4" spans="1:14" s="5" customFormat="1" ht="76.5" customHeight="1">
      <c r="A4" s="491"/>
      <c r="B4" s="55" t="s">
        <v>59</v>
      </c>
      <c r="C4" s="55" t="s">
        <v>90</v>
      </c>
      <c r="D4" s="491"/>
      <c r="E4" s="504"/>
      <c r="F4" s="491"/>
      <c r="G4" s="491"/>
      <c r="H4" s="491"/>
      <c r="I4" s="55" t="s">
        <v>59</v>
      </c>
      <c r="J4" s="55" t="s">
        <v>90</v>
      </c>
      <c r="K4" s="491"/>
      <c r="L4" s="504"/>
      <c r="M4" s="491"/>
      <c r="N4" s="491"/>
    </row>
    <row r="5" spans="1:14" ht="18">
      <c r="A5" s="72" t="s">
        <v>258</v>
      </c>
      <c r="B5" s="37">
        <f>SUM(B6:B153)</f>
        <v>3</v>
      </c>
      <c r="C5" s="37">
        <f>SUM(C6:C153)</f>
        <v>3</v>
      </c>
      <c r="D5" s="73"/>
      <c r="E5" s="73"/>
      <c r="F5" s="37">
        <f>SUM(F6:F153)</f>
        <v>536</v>
      </c>
      <c r="G5" s="73"/>
      <c r="H5" s="72" t="s">
        <v>124</v>
      </c>
      <c r="I5" s="37">
        <f>SUM(I6:I153)</f>
        <v>37</v>
      </c>
      <c r="J5" s="37">
        <f>SUM(J6:J153)</f>
        <v>37</v>
      </c>
      <c r="K5" s="73"/>
      <c r="L5" s="73"/>
      <c r="M5" s="37">
        <f>SUM(M6:M153)</f>
        <v>10979</v>
      </c>
      <c r="N5" s="73"/>
    </row>
    <row r="6" spans="1:14" ht="46.5">
      <c r="A6" s="74"/>
      <c r="B6" s="289">
        <v>1</v>
      </c>
      <c r="C6" s="289">
        <v>1</v>
      </c>
      <c r="D6" s="257" t="s">
        <v>1016</v>
      </c>
      <c r="E6" s="289" t="s">
        <v>1017</v>
      </c>
      <c r="F6" s="289">
        <v>200</v>
      </c>
      <c r="G6" s="290" t="s">
        <v>1018</v>
      </c>
      <c r="H6" s="74"/>
      <c r="I6" s="291">
        <v>1</v>
      </c>
      <c r="J6" s="288">
        <v>1</v>
      </c>
      <c r="K6" s="306" t="s">
        <v>1021</v>
      </c>
      <c r="L6" s="294" t="s">
        <v>1017</v>
      </c>
      <c r="M6" s="306">
        <v>20</v>
      </c>
      <c r="N6" s="295" t="s">
        <v>1022</v>
      </c>
    </row>
    <row r="7" spans="1:14" ht="62.25">
      <c r="A7" s="76"/>
      <c r="B7" s="289">
        <v>1</v>
      </c>
      <c r="C7" s="289">
        <v>1</v>
      </c>
      <c r="D7" s="257" t="s">
        <v>1019</v>
      </c>
      <c r="E7" s="289" t="s">
        <v>1017</v>
      </c>
      <c r="F7" s="289">
        <v>200</v>
      </c>
      <c r="G7" s="289" t="s">
        <v>1020</v>
      </c>
      <c r="H7" s="76"/>
      <c r="I7" s="291">
        <v>1</v>
      </c>
      <c r="J7" s="288">
        <v>1</v>
      </c>
      <c r="K7" s="306" t="s">
        <v>1023</v>
      </c>
      <c r="L7" s="296" t="s">
        <v>61</v>
      </c>
      <c r="M7" s="306">
        <v>80</v>
      </c>
      <c r="N7" s="294" t="s">
        <v>1024</v>
      </c>
    </row>
    <row r="8" spans="1:14" ht="46.5">
      <c r="A8" s="74"/>
      <c r="B8" s="289">
        <v>1</v>
      </c>
      <c r="C8" s="289">
        <v>1</v>
      </c>
      <c r="D8" s="257" t="s">
        <v>1036</v>
      </c>
      <c r="E8" s="289" t="s">
        <v>1017</v>
      </c>
      <c r="F8" s="289">
        <v>136</v>
      </c>
      <c r="G8" s="289" t="s">
        <v>1020</v>
      </c>
      <c r="H8" s="74"/>
      <c r="I8" s="291">
        <v>1</v>
      </c>
      <c r="J8" s="292">
        <v>1</v>
      </c>
      <c r="K8" s="306" t="s">
        <v>1025</v>
      </c>
      <c r="L8" s="294" t="s">
        <v>1017</v>
      </c>
      <c r="M8" s="307">
        <v>150</v>
      </c>
      <c r="N8" s="297" t="s">
        <v>1026</v>
      </c>
    </row>
    <row r="9" spans="1:14" ht="140.25">
      <c r="A9" s="75"/>
      <c r="B9" s="21"/>
      <c r="C9" s="21"/>
      <c r="D9" s="80"/>
      <c r="E9" s="61"/>
      <c r="F9" s="21"/>
      <c r="G9" s="61"/>
      <c r="H9" s="75"/>
      <c r="I9" s="291">
        <v>1</v>
      </c>
      <c r="J9" s="292">
        <v>1</v>
      </c>
      <c r="K9" s="308" t="s">
        <v>1027</v>
      </c>
      <c r="L9" s="296" t="s">
        <v>61</v>
      </c>
      <c r="M9" s="193">
        <v>3000</v>
      </c>
      <c r="N9" s="297" t="s">
        <v>1018</v>
      </c>
    </row>
    <row r="10" spans="1:14" ht="62.25">
      <c r="A10" s="75"/>
      <c r="B10" s="21"/>
      <c r="C10" s="21"/>
      <c r="D10" s="80"/>
      <c r="E10" s="61"/>
      <c r="F10" s="21"/>
      <c r="G10" s="61"/>
      <c r="H10" s="75"/>
      <c r="I10" s="291">
        <v>1</v>
      </c>
      <c r="J10" s="292">
        <v>1</v>
      </c>
      <c r="K10" s="309" t="s">
        <v>1028</v>
      </c>
      <c r="L10" s="296" t="s">
        <v>61</v>
      </c>
      <c r="M10" s="310">
        <v>60</v>
      </c>
      <c r="N10" s="297" t="s">
        <v>1024</v>
      </c>
    </row>
    <row r="11" spans="1:14" ht="78">
      <c r="A11" s="75"/>
      <c r="B11" s="21"/>
      <c r="C11" s="21"/>
      <c r="D11" s="80"/>
      <c r="E11" s="61"/>
      <c r="F11" s="21"/>
      <c r="G11" s="61"/>
      <c r="H11" s="75"/>
      <c r="I11" s="291">
        <v>1</v>
      </c>
      <c r="J11" s="292">
        <v>1</v>
      </c>
      <c r="K11" s="189" t="s">
        <v>1029</v>
      </c>
      <c r="L11" s="296" t="s">
        <v>61</v>
      </c>
      <c r="M11" s="189">
        <v>120</v>
      </c>
      <c r="N11" s="297" t="s">
        <v>1018</v>
      </c>
    </row>
    <row r="12" spans="1:14" ht="46.5">
      <c r="A12" s="75"/>
      <c r="B12" s="21"/>
      <c r="C12" s="21"/>
      <c r="D12" s="80"/>
      <c r="E12" s="61"/>
      <c r="F12" s="21"/>
      <c r="G12" s="61"/>
      <c r="H12" s="75"/>
      <c r="I12" s="291">
        <v>1</v>
      </c>
      <c r="J12" s="292">
        <v>1</v>
      </c>
      <c r="K12" s="306" t="s">
        <v>1030</v>
      </c>
      <c r="L12" s="296" t="s">
        <v>60</v>
      </c>
      <c r="M12" s="306">
        <v>70</v>
      </c>
      <c r="N12" s="298" t="s">
        <v>1031</v>
      </c>
    </row>
    <row r="13" spans="1:14" ht="46.5">
      <c r="A13" s="75"/>
      <c r="B13" s="21"/>
      <c r="C13" s="21"/>
      <c r="D13" s="80"/>
      <c r="E13" s="61"/>
      <c r="F13" s="21"/>
      <c r="G13" s="61"/>
      <c r="H13" s="75"/>
      <c r="I13" s="291">
        <v>1</v>
      </c>
      <c r="J13" s="292">
        <v>1</v>
      </c>
      <c r="K13" s="306" t="s">
        <v>1032</v>
      </c>
      <c r="L13" s="296" t="s">
        <v>60</v>
      </c>
      <c r="M13" s="306">
        <v>100</v>
      </c>
      <c r="N13" s="299" t="s">
        <v>1033</v>
      </c>
    </row>
    <row r="14" spans="1:14" ht="62.25">
      <c r="A14" s="75"/>
      <c r="B14" s="21"/>
      <c r="C14" s="21"/>
      <c r="D14" s="80"/>
      <c r="E14" s="61"/>
      <c r="F14" s="21"/>
      <c r="G14" s="61"/>
      <c r="H14" s="75"/>
      <c r="I14" s="291">
        <v>1</v>
      </c>
      <c r="J14" s="291">
        <v>1</v>
      </c>
      <c r="K14" s="311" t="s">
        <v>1034</v>
      </c>
      <c r="L14" s="296" t="s">
        <v>61</v>
      </c>
      <c r="M14" s="298">
        <v>200</v>
      </c>
      <c r="N14" s="298" t="s">
        <v>1018</v>
      </c>
    </row>
    <row r="15" spans="1:14" ht="46.5">
      <c r="A15" s="75"/>
      <c r="B15" s="21"/>
      <c r="C15" s="21"/>
      <c r="D15" s="80"/>
      <c r="E15" s="61"/>
      <c r="F15" s="21"/>
      <c r="G15" s="61"/>
      <c r="H15" s="75"/>
      <c r="I15" s="291">
        <v>1</v>
      </c>
      <c r="J15" s="292">
        <v>1</v>
      </c>
      <c r="K15" s="306" t="s">
        <v>498</v>
      </c>
      <c r="L15" s="296" t="s">
        <v>60</v>
      </c>
      <c r="M15" s="297">
        <v>100</v>
      </c>
      <c r="N15" s="298" t="s">
        <v>1018</v>
      </c>
    </row>
    <row r="16" spans="1:14" ht="46.5">
      <c r="A16" s="75"/>
      <c r="B16" s="21"/>
      <c r="C16" s="21"/>
      <c r="D16" s="80"/>
      <c r="E16" s="61"/>
      <c r="F16" s="21"/>
      <c r="G16" s="61"/>
      <c r="H16" s="75"/>
      <c r="I16" s="291">
        <v>1</v>
      </c>
      <c r="J16" s="292">
        <v>1</v>
      </c>
      <c r="K16" s="306" t="s">
        <v>1035</v>
      </c>
      <c r="L16" s="296" t="s">
        <v>61</v>
      </c>
      <c r="M16" s="297">
        <v>70</v>
      </c>
      <c r="N16" s="297" t="s">
        <v>1024</v>
      </c>
    </row>
    <row r="17" spans="1:14" ht="46.5">
      <c r="A17" s="75"/>
      <c r="B17" s="21"/>
      <c r="C17" s="21"/>
      <c r="D17" s="80"/>
      <c r="E17" s="61"/>
      <c r="F17" s="21"/>
      <c r="G17" s="61"/>
      <c r="H17" s="75"/>
      <c r="I17" s="291">
        <v>1</v>
      </c>
      <c r="J17" s="292">
        <v>1</v>
      </c>
      <c r="K17" s="297" t="s">
        <v>691</v>
      </c>
      <c r="L17" s="294" t="s">
        <v>1017</v>
      </c>
      <c r="M17" s="297">
        <v>150</v>
      </c>
      <c r="N17" s="298" t="s">
        <v>1018</v>
      </c>
    </row>
    <row r="18" spans="1:14" ht="46.5">
      <c r="A18" s="75"/>
      <c r="B18" s="21"/>
      <c r="C18" s="21"/>
      <c r="D18" s="80"/>
      <c r="E18" s="61"/>
      <c r="F18" s="21"/>
      <c r="G18" s="61"/>
      <c r="H18" s="75"/>
      <c r="I18" s="291">
        <v>1</v>
      </c>
      <c r="J18" s="292">
        <v>1</v>
      </c>
      <c r="K18" s="297" t="s">
        <v>1037</v>
      </c>
      <c r="L18" s="294" t="s">
        <v>1017</v>
      </c>
      <c r="M18" s="297">
        <v>150</v>
      </c>
      <c r="N18" s="298" t="s">
        <v>1020</v>
      </c>
    </row>
    <row r="19" spans="1:14" ht="46.5">
      <c r="A19" s="75"/>
      <c r="B19" s="21"/>
      <c r="C19" s="21"/>
      <c r="D19" s="80"/>
      <c r="E19" s="61"/>
      <c r="F19" s="21"/>
      <c r="G19" s="61"/>
      <c r="H19" s="75"/>
      <c r="I19" s="291">
        <v>1</v>
      </c>
      <c r="J19" s="292">
        <v>1</v>
      </c>
      <c r="K19" s="297" t="s">
        <v>1038</v>
      </c>
      <c r="L19" s="296" t="s">
        <v>61</v>
      </c>
      <c r="M19" s="297">
        <v>3000</v>
      </c>
      <c r="N19" s="298" t="s">
        <v>1018</v>
      </c>
    </row>
    <row r="20" spans="1:14" ht="78">
      <c r="A20" s="75"/>
      <c r="B20" s="21"/>
      <c r="C20" s="21"/>
      <c r="D20" s="80"/>
      <c r="E20" s="61"/>
      <c r="F20" s="21"/>
      <c r="G20" s="61"/>
      <c r="H20" s="75"/>
      <c r="I20" s="291">
        <v>1</v>
      </c>
      <c r="J20" s="292">
        <v>1</v>
      </c>
      <c r="K20" s="312" t="s">
        <v>1039</v>
      </c>
      <c r="L20" s="296" t="s">
        <v>61</v>
      </c>
      <c r="M20" s="312">
        <v>70</v>
      </c>
      <c r="N20" s="297" t="s">
        <v>1024</v>
      </c>
    </row>
    <row r="21" spans="1:14" ht="62.25">
      <c r="A21" s="75"/>
      <c r="B21" s="21"/>
      <c r="C21" s="21"/>
      <c r="D21" s="80"/>
      <c r="E21" s="61"/>
      <c r="F21" s="21"/>
      <c r="G21" s="61"/>
      <c r="H21" s="75"/>
      <c r="I21" s="291">
        <v>1</v>
      </c>
      <c r="J21" s="292">
        <v>1</v>
      </c>
      <c r="K21" s="189" t="s">
        <v>1040</v>
      </c>
      <c r="L21" s="297" t="s">
        <v>262</v>
      </c>
      <c r="M21" s="189">
        <v>70</v>
      </c>
      <c r="N21" s="297" t="s">
        <v>1024</v>
      </c>
    </row>
    <row r="22" spans="1:14" ht="46.5">
      <c r="A22" s="75"/>
      <c r="B22" s="21"/>
      <c r="C22" s="21"/>
      <c r="D22" s="80"/>
      <c r="E22" s="61"/>
      <c r="F22" s="21"/>
      <c r="G22" s="61"/>
      <c r="H22" s="75"/>
      <c r="I22" s="291">
        <v>1</v>
      </c>
      <c r="J22" s="292">
        <v>1</v>
      </c>
      <c r="K22" s="189" t="s">
        <v>1041</v>
      </c>
      <c r="L22" s="297" t="s">
        <v>262</v>
      </c>
      <c r="M22" s="193">
        <v>70</v>
      </c>
      <c r="N22" s="297" t="s">
        <v>1024</v>
      </c>
    </row>
    <row r="23" spans="1:14" ht="62.25">
      <c r="A23" s="75"/>
      <c r="B23" s="21"/>
      <c r="C23" s="21"/>
      <c r="D23" s="80"/>
      <c r="E23" s="61"/>
      <c r="F23" s="21"/>
      <c r="G23" s="61"/>
      <c r="H23" s="75"/>
      <c r="I23" s="291">
        <v>1</v>
      </c>
      <c r="J23" s="292">
        <v>1</v>
      </c>
      <c r="K23" s="189" t="s">
        <v>702</v>
      </c>
      <c r="L23" s="294" t="s">
        <v>1017</v>
      </c>
      <c r="M23" s="193">
        <v>70</v>
      </c>
      <c r="N23" s="299" t="s">
        <v>1074</v>
      </c>
    </row>
    <row r="24" spans="1:14" ht="46.5">
      <c r="A24" s="75"/>
      <c r="B24" s="21"/>
      <c r="C24" s="21"/>
      <c r="D24" s="80"/>
      <c r="E24" s="61"/>
      <c r="F24" s="21"/>
      <c r="G24" s="61"/>
      <c r="H24" s="75"/>
      <c r="I24" s="291">
        <v>1</v>
      </c>
      <c r="J24" s="292">
        <v>1</v>
      </c>
      <c r="K24" s="189" t="s">
        <v>1042</v>
      </c>
      <c r="L24" s="297" t="s">
        <v>262</v>
      </c>
      <c r="M24" s="193">
        <v>70</v>
      </c>
      <c r="N24" s="297" t="s">
        <v>1024</v>
      </c>
    </row>
    <row r="25" spans="1:14" ht="46.5">
      <c r="A25" s="75"/>
      <c r="B25" s="21"/>
      <c r="C25" s="21"/>
      <c r="D25" s="80"/>
      <c r="E25" s="61"/>
      <c r="F25" s="21"/>
      <c r="G25" s="61"/>
      <c r="H25" s="75"/>
      <c r="I25" s="291">
        <v>1</v>
      </c>
      <c r="J25" s="292">
        <v>1</v>
      </c>
      <c r="K25" s="193" t="s">
        <v>1043</v>
      </c>
      <c r="L25" s="297" t="s">
        <v>262</v>
      </c>
      <c r="M25" s="193">
        <v>70</v>
      </c>
      <c r="N25" s="298" t="s">
        <v>1018</v>
      </c>
    </row>
    <row r="26" spans="1:14" ht="62.25">
      <c r="A26" s="75"/>
      <c r="B26" s="21"/>
      <c r="C26" s="21"/>
      <c r="D26" s="80"/>
      <c r="E26" s="61"/>
      <c r="F26" s="21"/>
      <c r="G26" s="61"/>
      <c r="H26" s="75"/>
      <c r="I26" s="291">
        <v>1</v>
      </c>
      <c r="J26" s="279">
        <v>1</v>
      </c>
      <c r="K26" s="297" t="s">
        <v>707</v>
      </c>
      <c r="L26" s="294" t="s">
        <v>1017</v>
      </c>
      <c r="M26" s="297">
        <v>85</v>
      </c>
      <c r="N26" s="297" t="s">
        <v>1024</v>
      </c>
    </row>
    <row r="27" spans="1:14" ht="46.5">
      <c r="A27" s="75"/>
      <c r="B27" s="21"/>
      <c r="C27" s="21"/>
      <c r="D27" s="80"/>
      <c r="E27" s="61"/>
      <c r="F27" s="21"/>
      <c r="G27" s="61"/>
      <c r="H27" s="75"/>
      <c r="I27" s="291">
        <v>1</v>
      </c>
      <c r="J27" s="279">
        <v>1</v>
      </c>
      <c r="K27" s="189" t="s">
        <v>1044</v>
      </c>
      <c r="L27" s="297" t="s">
        <v>262</v>
      </c>
      <c r="M27" s="189">
        <v>183</v>
      </c>
      <c r="N27" s="298" t="s">
        <v>1031</v>
      </c>
    </row>
    <row r="28" spans="1:14" ht="46.5">
      <c r="A28" s="75"/>
      <c r="B28" s="21"/>
      <c r="C28" s="21"/>
      <c r="D28" s="80"/>
      <c r="E28" s="61"/>
      <c r="F28" s="21"/>
      <c r="G28" s="61"/>
      <c r="H28" s="75"/>
      <c r="I28" s="291">
        <v>1</v>
      </c>
      <c r="J28" s="279">
        <v>1</v>
      </c>
      <c r="K28" s="189" t="s">
        <v>1045</v>
      </c>
      <c r="L28" s="296" t="s">
        <v>61</v>
      </c>
      <c r="M28" s="189">
        <v>420</v>
      </c>
      <c r="N28" s="298" t="s">
        <v>1018</v>
      </c>
    </row>
    <row r="29" spans="1:14" ht="46.5">
      <c r="A29" s="75"/>
      <c r="B29" s="21"/>
      <c r="C29" s="21"/>
      <c r="D29" s="80"/>
      <c r="E29" s="61"/>
      <c r="F29" s="21"/>
      <c r="G29" s="61"/>
      <c r="H29" s="75"/>
      <c r="I29" s="291">
        <v>1</v>
      </c>
      <c r="J29" s="279">
        <v>1</v>
      </c>
      <c r="K29" s="189" t="s">
        <v>1046</v>
      </c>
      <c r="L29" s="296" t="s">
        <v>61</v>
      </c>
      <c r="M29" s="189">
        <v>150</v>
      </c>
      <c r="N29" s="297" t="s">
        <v>1075</v>
      </c>
    </row>
    <row r="30" spans="1:14" ht="46.5">
      <c r="A30" s="75"/>
      <c r="B30" s="21"/>
      <c r="C30" s="21"/>
      <c r="D30" s="80"/>
      <c r="E30" s="61"/>
      <c r="F30" s="21"/>
      <c r="G30" s="61"/>
      <c r="H30" s="75"/>
      <c r="I30" s="291">
        <v>1</v>
      </c>
      <c r="J30" s="279">
        <v>1</v>
      </c>
      <c r="K30" s="193" t="s">
        <v>1047</v>
      </c>
      <c r="L30" s="296" t="s">
        <v>61</v>
      </c>
      <c r="M30" s="193">
        <v>100</v>
      </c>
      <c r="N30" s="298" t="s">
        <v>1018</v>
      </c>
    </row>
    <row r="31" spans="1:14" ht="62.25">
      <c r="A31" s="75"/>
      <c r="B31" s="21"/>
      <c r="C31" s="21"/>
      <c r="D31" s="80"/>
      <c r="E31" s="61"/>
      <c r="F31" s="21"/>
      <c r="G31" s="61"/>
      <c r="H31" s="75"/>
      <c r="I31" s="291">
        <v>1</v>
      </c>
      <c r="J31" s="279">
        <v>1</v>
      </c>
      <c r="K31" s="193" t="s">
        <v>1048</v>
      </c>
      <c r="L31" s="296" t="s">
        <v>61</v>
      </c>
      <c r="M31" s="193">
        <v>450</v>
      </c>
      <c r="N31" s="297" t="s">
        <v>1024</v>
      </c>
    </row>
    <row r="32" spans="1:14" ht="46.5">
      <c r="A32" s="75"/>
      <c r="B32" s="21"/>
      <c r="C32" s="21"/>
      <c r="D32" s="80"/>
      <c r="E32" s="61"/>
      <c r="F32" s="21"/>
      <c r="G32" s="61"/>
      <c r="H32" s="75"/>
      <c r="I32" s="291">
        <v>1</v>
      </c>
      <c r="J32" s="279">
        <v>1</v>
      </c>
      <c r="K32" s="310" t="s">
        <v>1049</v>
      </c>
      <c r="L32" s="296" t="s">
        <v>61</v>
      </c>
      <c r="M32" s="313">
        <v>100</v>
      </c>
      <c r="N32" s="297" t="s">
        <v>1024</v>
      </c>
    </row>
    <row r="33" spans="1:14" ht="62.25">
      <c r="A33" s="75"/>
      <c r="B33" s="21"/>
      <c r="C33" s="21"/>
      <c r="D33" s="80"/>
      <c r="E33" s="61"/>
      <c r="F33" s="21"/>
      <c r="G33" s="61"/>
      <c r="H33" s="75"/>
      <c r="I33" s="291">
        <v>1</v>
      </c>
      <c r="J33" s="279">
        <v>1</v>
      </c>
      <c r="K33" s="189" t="s">
        <v>1050</v>
      </c>
      <c r="L33" s="297" t="s">
        <v>262</v>
      </c>
      <c r="M33" s="193">
        <v>85</v>
      </c>
      <c r="N33" s="298" t="s">
        <v>1018</v>
      </c>
    </row>
    <row r="34" spans="1:14" ht="62.25">
      <c r="A34" s="75"/>
      <c r="B34" s="21"/>
      <c r="C34" s="21"/>
      <c r="D34" s="80"/>
      <c r="E34" s="61"/>
      <c r="F34" s="21"/>
      <c r="G34" s="61"/>
      <c r="H34" s="75"/>
      <c r="I34" s="291">
        <v>1</v>
      </c>
      <c r="J34" s="279">
        <v>1</v>
      </c>
      <c r="K34" s="193" t="s">
        <v>1051</v>
      </c>
      <c r="L34" s="294" t="s">
        <v>1017</v>
      </c>
      <c r="M34" s="189">
        <v>167</v>
      </c>
      <c r="N34" s="298" t="s">
        <v>1018</v>
      </c>
    </row>
    <row r="35" spans="1:14" ht="46.5">
      <c r="A35" s="75"/>
      <c r="B35" s="21"/>
      <c r="C35" s="21"/>
      <c r="D35" s="80"/>
      <c r="E35" s="61"/>
      <c r="F35" s="21"/>
      <c r="G35" s="61"/>
      <c r="H35" s="75"/>
      <c r="I35" s="291">
        <v>1</v>
      </c>
      <c r="J35" s="279">
        <v>1</v>
      </c>
      <c r="K35" s="193" t="s">
        <v>1052</v>
      </c>
      <c r="L35" s="294" t="s">
        <v>1017</v>
      </c>
      <c r="M35" s="189">
        <v>87</v>
      </c>
      <c r="N35" s="297" t="s">
        <v>1024</v>
      </c>
    </row>
    <row r="36" spans="1:14" ht="46.5">
      <c r="A36" s="75"/>
      <c r="B36" s="21"/>
      <c r="C36" s="21"/>
      <c r="D36" s="80"/>
      <c r="E36" s="61"/>
      <c r="F36" s="21"/>
      <c r="G36" s="61"/>
      <c r="H36" s="75"/>
      <c r="I36" s="291">
        <v>1</v>
      </c>
      <c r="J36" s="279">
        <v>1</v>
      </c>
      <c r="K36" s="193" t="s">
        <v>1053</v>
      </c>
      <c r="L36" s="297" t="s">
        <v>1073</v>
      </c>
      <c r="M36" s="189">
        <v>85</v>
      </c>
      <c r="N36" s="298" t="s">
        <v>1018</v>
      </c>
    </row>
    <row r="37" spans="1:14" ht="46.5">
      <c r="A37" s="75"/>
      <c r="B37" s="21"/>
      <c r="C37" s="21"/>
      <c r="D37" s="80"/>
      <c r="E37" s="61"/>
      <c r="F37" s="21"/>
      <c r="G37" s="61"/>
      <c r="H37" s="75"/>
      <c r="I37" s="291">
        <v>1</v>
      </c>
      <c r="J37" s="279">
        <v>1</v>
      </c>
      <c r="K37" s="189" t="s">
        <v>708</v>
      </c>
      <c r="L37" s="297" t="s">
        <v>1073</v>
      </c>
      <c r="M37" s="189">
        <v>85</v>
      </c>
      <c r="N37" s="298" t="s">
        <v>1018</v>
      </c>
    </row>
    <row r="38" spans="1:14" ht="78">
      <c r="A38" s="75"/>
      <c r="B38" s="21"/>
      <c r="C38" s="21"/>
      <c r="D38" s="80"/>
      <c r="E38" s="61"/>
      <c r="F38" s="21"/>
      <c r="G38" s="61"/>
      <c r="H38" s="75"/>
      <c r="I38" s="291">
        <v>1</v>
      </c>
      <c r="J38" s="304">
        <v>1</v>
      </c>
      <c r="K38" s="193" t="s">
        <v>1072</v>
      </c>
      <c r="L38" s="297" t="s">
        <v>1073</v>
      </c>
      <c r="M38" s="297">
        <v>85</v>
      </c>
      <c r="N38" s="297" t="s">
        <v>1075</v>
      </c>
    </row>
    <row r="39" spans="1:14" ht="46.5">
      <c r="A39" s="75"/>
      <c r="B39" s="21"/>
      <c r="C39" s="21"/>
      <c r="D39" s="80"/>
      <c r="E39" s="61"/>
      <c r="F39" s="21"/>
      <c r="G39" s="61"/>
      <c r="H39" s="75"/>
      <c r="I39" s="291">
        <v>1</v>
      </c>
      <c r="J39" s="304">
        <v>1</v>
      </c>
      <c r="K39" s="189" t="s">
        <v>1070</v>
      </c>
      <c r="L39" s="297" t="s">
        <v>262</v>
      </c>
      <c r="M39" s="298">
        <v>450</v>
      </c>
      <c r="N39" s="298" t="s">
        <v>1018</v>
      </c>
    </row>
    <row r="40" spans="1:14" ht="46.5">
      <c r="A40" s="75"/>
      <c r="B40" s="21"/>
      <c r="C40" s="21"/>
      <c r="D40" s="80"/>
      <c r="E40" s="61"/>
      <c r="F40" s="21"/>
      <c r="G40" s="61"/>
      <c r="H40" s="75"/>
      <c r="I40" s="291">
        <v>1</v>
      </c>
      <c r="J40" s="304">
        <v>1</v>
      </c>
      <c r="K40" s="189" t="s">
        <v>659</v>
      </c>
      <c r="L40" s="294" t="s">
        <v>1017</v>
      </c>
      <c r="M40" s="298">
        <v>167</v>
      </c>
      <c r="N40" s="297" t="s">
        <v>1075</v>
      </c>
    </row>
    <row r="41" spans="1:14" ht="62.25">
      <c r="A41" s="75"/>
      <c r="B41" s="21"/>
      <c r="C41" s="21"/>
      <c r="D41" s="80"/>
      <c r="E41" s="61"/>
      <c r="F41" s="21"/>
      <c r="G41" s="61"/>
      <c r="H41" s="75"/>
      <c r="I41" s="291">
        <v>1</v>
      </c>
      <c r="J41" s="304">
        <v>1</v>
      </c>
      <c r="K41" s="189" t="s">
        <v>1068</v>
      </c>
      <c r="L41" s="296" t="s">
        <v>61</v>
      </c>
      <c r="M41" s="315">
        <v>420</v>
      </c>
      <c r="N41" s="314" t="s">
        <v>1069</v>
      </c>
    </row>
    <row r="42" spans="1:14" ht="62.25">
      <c r="A42" s="75"/>
      <c r="B42" s="21"/>
      <c r="C42" s="21"/>
      <c r="D42" s="80"/>
      <c r="E42" s="61"/>
      <c r="F42" s="21"/>
      <c r="G42" s="61"/>
      <c r="H42" s="75"/>
      <c r="I42" s="291">
        <v>1</v>
      </c>
      <c r="J42" s="304">
        <v>1</v>
      </c>
      <c r="K42" s="189" t="s">
        <v>1071</v>
      </c>
      <c r="L42" s="297" t="s">
        <v>262</v>
      </c>
      <c r="M42" s="297">
        <v>170</v>
      </c>
      <c r="N42" s="298" t="s">
        <v>1018</v>
      </c>
    </row>
    <row r="43" spans="1:14" ht="18">
      <c r="A43" s="75"/>
      <c r="B43" s="21"/>
      <c r="C43" s="21"/>
      <c r="D43" s="80"/>
      <c r="E43" s="61"/>
      <c r="F43" s="21"/>
      <c r="G43" s="61"/>
      <c r="H43" s="75"/>
      <c r="I43" s="304"/>
      <c r="J43" s="304"/>
      <c r="K43" s="298"/>
      <c r="L43" s="296"/>
      <c r="M43" s="298"/>
      <c r="N43" s="316"/>
    </row>
    <row r="44" spans="1:14" ht="18">
      <c r="A44" s="75"/>
      <c r="B44" s="21"/>
      <c r="C44" s="21"/>
      <c r="D44" s="80"/>
      <c r="E44" s="61"/>
      <c r="F44" s="21"/>
      <c r="G44" s="61"/>
      <c r="H44" s="75"/>
      <c r="I44" s="304"/>
      <c r="J44" s="304"/>
      <c r="K44" s="189"/>
      <c r="L44" s="297"/>
      <c r="M44" s="298"/>
      <c r="N44" s="316"/>
    </row>
    <row r="45" spans="1:14" ht="18">
      <c r="A45" s="75"/>
      <c r="B45" s="21"/>
      <c r="C45" s="21"/>
      <c r="D45" s="80"/>
      <c r="E45" s="61"/>
      <c r="F45" s="21"/>
      <c r="G45" s="61"/>
      <c r="H45" s="75"/>
      <c r="I45" s="304"/>
      <c r="J45" s="304"/>
      <c r="K45" s="298"/>
      <c r="L45" s="300"/>
      <c r="M45" s="303"/>
      <c r="N45" s="305"/>
    </row>
    <row r="46" spans="1:14" ht="18">
      <c r="A46" s="75"/>
      <c r="B46" s="21"/>
      <c r="C46" s="21"/>
      <c r="D46" s="80"/>
      <c r="E46" s="61"/>
      <c r="F46" s="21"/>
      <c r="G46" s="61"/>
      <c r="H46" s="75"/>
      <c r="I46" s="304"/>
      <c r="J46" s="304"/>
      <c r="K46" s="193"/>
      <c r="L46" s="283"/>
      <c r="M46" s="283"/>
      <c r="N46" s="283"/>
    </row>
    <row r="47" spans="1:14" ht="18">
      <c r="A47" s="75"/>
      <c r="B47" s="21"/>
      <c r="C47" s="21"/>
      <c r="D47" s="80"/>
      <c r="E47" s="61"/>
      <c r="F47" s="21"/>
      <c r="G47" s="61"/>
      <c r="H47" s="75"/>
      <c r="I47" s="304"/>
      <c r="J47" s="304"/>
      <c r="K47" s="193"/>
      <c r="L47" s="283"/>
      <c r="M47" s="283"/>
      <c r="N47" s="283"/>
    </row>
    <row r="48" spans="1:14" ht="18">
      <c r="A48" s="75"/>
      <c r="B48" s="21"/>
      <c r="C48" s="21"/>
      <c r="D48" s="80"/>
      <c r="E48" s="61"/>
      <c r="F48" s="21"/>
      <c r="G48" s="61"/>
      <c r="H48" s="75"/>
      <c r="I48" s="304"/>
      <c r="J48" s="304"/>
      <c r="K48" s="189"/>
      <c r="L48" s="300"/>
      <c r="M48" s="300"/>
      <c r="N48" s="305"/>
    </row>
    <row r="49" spans="1:14" ht="18">
      <c r="A49" s="75"/>
      <c r="B49" s="21"/>
      <c r="C49" s="21"/>
      <c r="D49" s="80"/>
      <c r="E49" s="61"/>
      <c r="F49" s="21"/>
      <c r="G49" s="61"/>
      <c r="H49" s="75"/>
      <c r="I49" s="304"/>
      <c r="J49" s="304"/>
      <c r="K49" s="193"/>
      <c r="L49" s="300"/>
      <c r="M49" s="300"/>
      <c r="N49" s="300"/>
    </row>
    <row r="50" spans="1:14" ht="18">
      <c r="A50" s="75"/>
      <c r="B50" s="21"/>
      <c r="C50" s="21"/>
      <c r="D50" s="80"/>
      <c r="E50" s="61"/>
      <c r="F50" s="21"/>
      <c r="G50" s="61"/>
      <c r="H50" s="75"/>
      <c r="I50" s="21"/>
      <c r="J50" s="21"/>
      <c r="K50" s="300"/>
      <c r="L50" s="300"/>
      <c r="M50" s="300"/>
      <c r="N50" s="300"/>
    </row>
    <row r="51" spans="1:14" ht="18">
      <c r="A51" s="75"/>
      <c r="B51" s="21"/>
      <c r="C51" s="21"/>
      <c r="D51" s="80"/>
      <c r="E51" s="61"/>
      <c r="F51" s="21"/>
      <c r="G51" s="61"/>
      <c r="H51" s="75"/>
      <c r="I51" s="21"/>
      <c r="J51" s="21"/>
      <c r="K51" s="300"/>
      <c r="L51" s="300"/>
      <c r="M51" s="300"/>
      <c r="N51" s="300"/>
    </row>
    <row r="52" spans="1:14" ht="18">
      <c r="A52" s="75"/>
      <c r="B52" s="21"/>
      <c r="C52" s="21"/>
      <c r="D52" s="80"/>
      <c r="E52" s="61"/>
      <c r="F52" s="21"/>
      <c r="G52" s="61"/>
      <c r="H52" s="75"/>
      <c r="I52" s="21"/>
      <c r="J52" s="21"/>
      <c r="K52" s="300"/>
      <c r="L52" s="300"/>
      <c r="M52" s="300"/>
      <c r="N52" s="300"/>
    </row>
    <row r="53" spans="1:14" ht="18">
      <c r="A53" s="75"/>
      <c r="B53" s="21"/>
      <c r="C53" s="21"/>
      <c r="D53" s="80"/>
      <c r="E53" s="61"/>
      <c r="F53" s="21"/>
      <c r="G53" s="61"/>
      <c r="H53" s="75"/>
      <c r="I53" s="21"/>
      <c r="J53" s="21"/>
      <c r="K53" s="300"/>
      <c r="L53" s="300"/>
      <c r="M53" s="300"/>
      <c r="N53" s="300"/>
    </row>
    <row r="54" spans="1:14" ht="18">
      <c r="A54" s="75"/>
      <c r="B54" s="21"/>
      <c r="C54" s="21"/>
      <c r="D54" s="80"/>
      <c r="E54" s="61"/>
      <c r="F54" s="21"/>
      <c r="G54" s="61"/>
      <c r="H54" s="75"/>
      <c r="I54" s="21"/>
      <c r="J54" s="21"/>
      <c r="K54" s="300"/>
      <c r="L54" s="300"/>
      <c r="M54" s="300"/>
      <c r="N54" s="300"/>
    </row>
    <row r="55" spans="1:14" ht="18">
      <c r="A55" s="75"/>
      <c r="B55" s="21"/>
      <c r="C55" s="21"/>
      <c r="D55" s="80"/>
      <c r="E55" s="61"/>
      <c r="F55" s="21"/>
      <c r="G55" s="61"/>
      <c r="H55" s="75"/>
      <c r="I55" s="21"/>
      <c r="J55" s="21"/>
      <c r="K55" s="300"/>
      <c r="L55" s="300"/>
      <c r="M55" s="300"/>
      <c r="N55" s="300"/>
    </row>
    <row r="56" spans="1:14" ht="18">
      <c r="A56" s="75"/>
      <c r="B56" s="21"/>
      <c r="C56" s="21"/>
      <c r="D56" s="80"/>
      <c r="E56" s="61"/>
      <c r="F56" s="21"/>
      <c r="G56" s="61"/>
      <c r="H56" s="75"/>
      <c r="I56" s="21"/>
      <c r="J56" s="21"/>
      <c r="K56" s="300"/>
      <c r="L56" s="300"/>
      <c r="M56" s="300"/>
      <c r="N56" s="300"/>
    </row>
    <row r="57" spans="1:14" ht="18">
      <c r="A57" s="75"/>
      <c r="B57" s="21"/>
      <c r="C57" s="21"/>
      <c r="D57" s="80"/>
      <c r="E57" s="61"/>
      <c r="F57" s="21"/>
      <c r="G57" s="61"/>
      <c r="H57" s="75"/>
      <c r="I57" s="21"/>
      <c r="J57" s="21"/>
      <c r="K57" s="300"/>
      <c r="L57" s="300"/>
      <c r="M57" s="300"/>
      <c r="N57" s="300"/>
    </row>
    <row r="58" spans="1:14" ht="18">
      <c r="A58" s="75"/>
      <c r="B58" s="21"/>
      <c r="C58" s="21"/>
      <c r="D58" s="80"/>
      <c r="E58" s="61"/>
      <c r="F58" s="21"/>
      <c r="G58" s="61"/>
      <c r="H58" s="75"/>
      <c r="I58" s="21"/>
      <c r="J58" s="21"/>
      <c r="K58" s="300"/>
      <c r="L58" s="300"/>
      <c r="M58" s="300"/>
      <c r="N58" s="300"/>
    </row>
    <row r="59" spans="1:14" ht="18">
      <c r="A59" s="75"/>
      <c r="B59" s="21"/>
      <c r="C59" s="21"/>
      <c r="D59" s="80"/>
      <c r="E59" s="61"/>
      <c r="F59" s="21"/>
      <c r="G59" s="61"/>
      <c r="H59" s="75"/>
      <c r="I59" s="21"/>
      <c r="J59" s="21"/>
      <c r="K59" s="300"/>
      <c r="L59" s="300"/>
      <c r="M59" s="300"/>
      <c r="N59" s="300"/>
    </row>
    <row r="60" spans="1:14" ht="18">
      <c r="A60" s="75"/>
      <c r="B60" s="21"/>
      <c r="C60" s="21"/>
      <c r="D60" s="80"/>
      <c r="E60" s="61"/>
      <c r="F60" s="21"/>
      <c r="G60" s="61"/>
      <c r="H60" s="75"/>
      <c r="I60" s="21"/>
      <c r="J60" s="21"/>
      <c r="K60" s="300"/>
      <c r="L60" s="300"/>
      <c r="M60" s="300"/>
      <c r="N60" s="300"/>
    </row>
    <row r="61" spans="1:14" ht="18">
      <c r="A61" s="75"/>
      <c r="B61" s="21"/>
      <c r="C61" s="21"/>
      <c r="D61" s="80"/>
      <c r="E61" s="61"/>
      <c r="F61" s="21"/>
      <c r="G61" s="61"/>
      <c r="H61" s="75"/>
      <c r="I61" s="21"/>
      <c r="J61" s="21"/>
      <c r="K61" s="300"/>
      <c r="L61" s="300"/>
      <c r="M61" s="300"/>
      <c r="N61" s="300"/>
    </row>
    <row r="62" spans="1:14" ht="18">
      <c r="A62" s="75"/>
      <c r="B62" s="21"/>
      <c r="C62" s="21"/>
      <c r="D62" s="80"/>
      <c r="E62" s="61"/>
      <c r="F62" s="21"/>
      <c r="G62" s="61"/>
      <c r="H62" s="75"/>
      <c r="I62" s="21"/>
      <c r="J62" s="21"/>
      <c r="K62" s="300"/>
      <c r="L62" s="300"/>
      <c r="M62" s="300"/>
      <c r="N62" s="300"/>
    </row>
    <row r="63" spans="1:14" ht="18">
      <c r="A63" s="75"/>
      <c r="B63" s="21"/>
      <c r="C63" s="21"/>
      <c r="D63" s="80"/>
      <c r="E63" s="61"/>
      <c r="F63" s="21"/>
      <c r="G63" s="61"/>
      <c r="H63" s="75"/>
      <c r="I63" s="21"/>
      <c r="J63" s="21"/>
      <c r="K63" s="300"/>
      <c r="L63" s="300"/>
      <c r="M63" s="300"/>
      <c r="N63" s="300"/>
    </row>
    <row r="64" spans="1:14" ht="18">
      <c r="A64" s="75"/>
      <c r="B64" s="21"/>
      <c r="C64" s="21"/>
      <c r="D64" s="80"/>
      <c r="E64" s="61"/>
      <c r="F64" s="21"/>
      <c r="G64" s="61"/>
      <c r="H64" s="75"/>
      <c r="I64" s="21"/>
      <c r="J64" s="21"/>
      <c r="K64" s="300"/>
      <c r="L64" s="300"/>
      <c r="M64" s="300"/>
      <c r="N64" s="300"/>
    </row>
    <row r="65" spans="1:14" ht="18">
      <c r="A65" s="75"/>
      <c r="B65" s="21"/>
      <c r="C65" s="21"/>
      <c r="D65" s="80"/>
      <c r="E65" s="61"/>
      <c r="F65" s="21"/>
      <c r="G65" s="61"/>
      <c r="H65" s="75"/>
      <c r="I65" s="21"/>
      <c r="J65" s="21"/>
      <c r="K65" s="300"/>
      <c r="L65" s="300"/>
      <c r="M65" s="300"/>
      <c r="N65" s="300"/>
    </row>
    <row r="66" spans="1:14" ht="18">
      <c r="A66" s="75"/>
      <c r="B66" s="21"/>
      <c r="C66" s="21"/>
      <c r="D66" s="80"/>
      <c r="E66" s="61"/>
      <c r="F66" s="21"/>
      <c r="G66" s="61"/>
      <c r="H66" s="75"/>
      <c r="I66" s="21"/>
      <c r="J66" s="21"/>
      <c r="K66" s="300"/>
      <c r="L66" s="300"/>
      <c r="M66" s="300"/>
      <c r="N66" s="300"/>
    </row>
    <row r="67" spans="1:14" ht="18">
      <c r="A67" s="75"/>
      <c r="B67" s="21"/>
      <c r="C67" s="21"/>
      <c r="D67" s="80"/>
      <c r="E67" s="61"/>
      <c r="F67" s="21"/>
      <c r="G67" s="61"/>
      <c r="H67" s="75"/>
      <c r="I67" s="21"/>
      <c r="J67" s="21"/>
      <c r="K67" s="300"/>
      <c r="L67" s="300"/>
      <c r="M67" s="300"/>
      <c r="N67" s="300"/>
    </row>
    <row r="68" spans="1:14" ht="18">
      <c r="A68" s="75"/>
      <c r="B68" s="21"/>
      <c r="C68" s="21"/>
      <c r="D68" s="80"/>
      <c r="E68" s="61"/>
      <c r="F68" s="21"/>
      <c r="G68" s="61"/>
      <c r="H68" s="75"/>
      <c r="I68" s="21"/>
      <c r="J68" s="21"/>
      <c r="K68" s="300"/>
      <c r="L68" s="300"/>
      <c r="M68" s="300"/>
      <c r="N68" s="300"/>
    </row>
    <row r="69" spans="1:14" ht="18">
      <c r="A69" s="75"/>
      <c r="B69" s="21"/>
      <c r="C69" s="21"/>
      <c r="D69" s="80"/>
      <c r="E69" s="61"/>
      <c r="F69" s="21"/>
      <c r="G69" s="61"/>
      <c r="H69" s="75"/>
      <c r="I69" s="21"/>
      <c r="J69" s="21"/>
      <c r="K69" s="300"/>
      <c r="L69" s="300"/>
      <c r="M69" s="300"/>
      <c r="N69" s="300"/>
    </row>
    <row r="70" spans="1:14" ht="18">
      <c r="A70" s="75"/>
      <c r="B70" s="21"/>
      <c r="C70" s="21"/>
      <c r="D70" s="80"/>
      <c r="E70" s="61"/>
      <c r="F70" s="21"/>
      <c r="G70" s="61"/>
      <c r="H70" s="75"/>
      <c r="I70" s="21"/>
      <c r="J70" s="21"/>
      <c r="K70" s="300"/>
      <c r="L70" s="300"/>
      <c r="M70" s="300"/>
      <c r="N70" s="300"/>
    </row>
    <row r="71" spans="1:14" ht="18">
      <c r="A71" s="75"/>
      <c r="B71" s="21"/>
      <c r="C71" s="21"/>
      <c r="D71" s="80"/>
      <c r="E71" s="61"/>
      <c r="F71" s="21"/>
      <c r="G71" s="61"/>
      <c r="H71" s="75"/>
      <c r="I71" s="21"/>
      <c r="J71" s="21"/>
      <c r="K71" s="300"/>
      <c r="L71" s="300"/>
      <c r="M71" s="300"/>
      <c r="N71" s="300"/>
    </row>
    <row r="72" spans="1:14" ht="18">
      <c r="A72" s="75"/>
      <c r="B72" s="21"/>
      <c r="C72" s="21"/>
      <c r="D72" s="80"/>
      <c r="E72" s="61"/>
      <c r="F72" s="21"/>
      <c r="G72" s="61"/>
      <c r="H72" s="75"/>
      <c r="I72" s="21"/>
      <c r="J72" s="21"/>
      <c r="K72" s="300"/>
      <c r="L72" s="300"/>
      <c r="M72" s="300"/>
      <c r="N72" s="300"/>
    </row>
    <row r="73" spans="1:14" ht="18">
      <c r="A73" s="75"/>
      <c r="B73" s="21"/>
      <c r="C73" s="21"/>
      <c r="D73" s="80"/>
      <c r="E73" s="61"/>
      <c r="F73" s="21"/>
      <c r="G73" s="61"/>
      <c r="H73" s="75"/>
      <c r="I73" s="21"/>
      <c r="J73" s="21"/>
      <c r="K73" s="300"/>
      <c r="L73" s="300"/>
      <c r="M73" s="300"/>
      <c r="N73" s="300"/>
    </row>
    <row r="74" spans="1:14" ht="18">
      <c r="A74" s="75"/>
      <c r="B74" s="21"/>
      <c r="C74" s="21"/>
      <c r="D74" s="80"/>
      <c r="E74" s="61"/>
      <c r="F74" s="21"/>
      <c r="G74" s="61"/>
      <c r="H74" s="75"/>
      <c r="I74" s="21"/>
      <c r="J74" s="21"/>
      <c r="K74" s="300"/>
      <c r="L74" s="300"/>
      <c r="M74" s="300"/>
      <c r="N74" s="300"/>
    </row>
    <row r="75" spans="1:14" ht="18">
      <c r="A75" s="75"/>
      <c r="B75" s="21"/>
      <c r="C75" s="21"/>
      <c r="D75" s="80"/>
      <c r="E75" s="61"/>
      <c r="F75" s="21"/>
      <c r="G75" s="61"/>
      <c r="H75" s="75"/>
      <c r="I75" s="21"/>
      <c r="J75" s="21"/>
      <c r="K75" s="300"/>
      <c r="L75" s="300"/>
      <c r="M75" s="300"/>
      <c r="N75" s="300"/>
    </row>
    <row r="76" spans="1:14" ht="18">
      <c r="A76" s="75"/>
      <c r="B76" s="21"/>
      <c r="C76" s="21"/>
      <c r="D76" s="80"/>
      <c r="E76" s="61"/>
      <c r="F76" s="21"/>
      <c r="G76" s="61"/>
      <c r="H76" s="75"/>
      <c r="I76" s="21"/>
      <c r="J76" s="21"/>
      <c r="K76" s="300"/>
      <c r="L76" s="300"/>
      <c r="M76" s="300"/>
      <c r="N76" s="300"/>
    </row>
    <row r="77" spans="1:14" ht="18">
      <c r="A77" s="63"/>
      <c r="B77" s="21"/>
      <c r="C77" s="21"/>
      <c r="D77" s="80"/>
      <c r="E77" s="61"/>
      <c r="F77" s="21"/>
      <c r="G77" s="61"/>
      <c r="H77" s="75"/>
      <c r="I77" s="21"/>
      <c r="J77" s="21"/>
      <c r="K77" s="300"/>
      <c r="L77" s="300"/>
      <c r="M77" s="300"/>
      <c r="N77" s="300"/>
    </row>
    <row r="78" spans="1:14" ht="18">
      <c r="A78" s="63"/>
      <c r="B78" s="21"/>
      <c r="C78" s="21"/>
      <c r="D78" s="80"/>
      <c r="E78" s="61"/>
      <c r="F78" s="21"/>
      <c r="G78" s="61"/>
      <c r="H78" s="75"/>
      <c r="I78" s="21"/>
      <c r="J78" s="21"/>
      <c r="K78" s="300"/>
      <c r="L78" s="300"/>
      <c r="M78" s="300"/>
      <c r="N78" s="300"/>
    </row>
    <row r="79" spans="1:14" ht="18">
      <c r="A79" s="63"/>
      <c r="B79" s="21"/>
      <c r="C79" s="21"/>
      <c r="D79" s="80"/>
      <c r="E79" s="61"/>
      <c r="F79" s="21"/>
      <c r="G79" s="61"/>
      <c r="H79" s="75"/>
      <c r="I79" s="21"/>
      <c r="J79" s="21"/>
      <c r="K79" s="300"/>
      <c r="L79" s="300"/>
      <c r="M79" s="300"/>
      <c r="N79" s="300"/>
    </row>
    <row r="80" spans="1:14" ht="18">
      <c r="A80" s="63"/>
      <c r="B80" s="21"/>
      <c r="C80" s="21"/>
      <c r="D80" s="80"/>
      <c r="E80" s="61"/>
      <c r="F80" s="21"/>
      <c r="G80" s="61"/>
      <c r="H80" s="75"/>
      <c r="I80" s="21"/>
      <c r="J80" s="21"/>
      <c r="K80" s="300"/>
      <c r="L80" s="300"/>
      <c r="M80" s="300"/>
      <c r="N80" s="300"/>
    </row>
    <row r="81" spans="1:14" ht="18">
      <c r="A81" s="63"/>
      <c r="B81" s="21"/>
      <c r="C81" s="21"/>
      <c r="D81" s="80"/>
      <c r="E81" s="61"/>
      <c r="F81" s="21"/>
      <c r="G81" s="61"/>
      <c r="H81" s="75"/>
      <c r="I81" s="21"/>
      <c r="J81" s="21"/>
      <c r="K81" s="300"/>
      <c r="L81" s="300"/>
      <c r="M81" s="300"/>
      <c r="N81" s="300"/>
    </row>
    <row r="82" spans="1:14" ht="18">
      <c r="A82" s="63"/>
      <c r="B82" s="21"/>
      <c r="C82" s="21"/>
      <c r="D82" s="80"/>
      <c r="E82" s="61"/>
      <c r="F82" s="21"/>
      <c r="G82" s="61"/>
      <c r="H82" s="75"/>
      <c r="I82" s="21"/>
      <c r="J82" s="21"/>
      <c r="K82" s="300"/>
      <c r="L82" s="300"/>
      <c r="M82" s="300"/>
      <c r="N82" s="300"/>
    </row>
    <row r="83" spans="1:14" ht="18">
      <c r="A83" s="63"/>
      <c r="B83" s="21"/>
      <c r="C83" s="21"/>
      <c r="D83" s="80"/>
      <c r="E83" s="61"/>
      <c r="F83" s="21"/>
      <c r="G83" s="61"/>
      <c r="H83" s="75"/>
      <c r="I83" s="21"/>
      <c r="J83" s="21"/>
      <c r="K83" s="300"/>
      <c r="L83" s="300"/>
      <c r="M83" s="300"/>
      <c r="N83" s="300"/>
    </row>
    <row r="84" spans="1:14" ht="18">
      <c r="A84" s="63"/>
      <c r="B84" s="21"/>
      <c r="C84" s="21"/>
      <c r="D84" s="80"/>
      <c r="E84" s="61"/>
      <c r="F84" s="21"/>
      <c r="G84" s="61"/>
      <c r="H84" s="75"/>
      <c r="I84" s="21"/>
      <c r="J84" s="21"/>
      <c r="K84" s="300"/>
      <c r="L84" s="300"/>
      <c r="M84" s="300"/>
      <c r="N84" s="300"/>
    </row>
    <row r="85" spans="1:14" ht="18">
      <c r="A85" s="63"/>
      <c r="B85" s="21"/>
      <c r="C85" s="21"/>
      <c r="D85" s="80"/>
      <c r="E85" s="61"/>
      <c r="F85" s="21"/>
      <c r="G85" s="61"/>
      <c r="H85" s="75"/>
      <c r="I85" s="21"/>
      <c r="J85" s="21"/>
      <c r="K85" s="300"/>
      <c r="L85" s="300"/>
      <c r="M85" s="300"/>
      <c r="N85" s="300"/>
    </row>
    <row r="86" spans="1:14" ht="18">
      <c r="A86" s="63"/>
      <c r="B86" s="21"/>
      <c r="C86" s="21"/>
      <c r="D86" s="80"/>
      <c r="E86" s="61"/>
      <c r="F86" s="21"/>
      <c r="G86" s="61"/>
      <c r="H86" s="75"/>
      <c r="I86" s="21"/>
      <c r="J86" s="21"/>
      <c r="K86" s="300"/>
      <c r="L86" s="300"/>
      <c r="M86" s="300"/>
      <c r="N86" s="300"/>
    </row>
    <row r="87" spans="1:14" ht="18">
      <c r="A87" s="63"/>
      <c r="B87" s="21"/>
      <c r="C87" s="21"/>
      <c r="D87" s="80"/>
      <c r="E87" s="61"/>
      <c r="F87" s="21"/>
      <c r="G87" s="61"/>
      <c r="H87" s="75"/>
      <c r="I87" s="21"/>
      <c r="J87" s="21"/>
      <c r="K87" s="300"/>
      <c r="L87" s="300"/>
      <c r="M87" s="300"/>
      <c r="N87" s="300"/>
    </row>
    <row r="88" spans="1:14" ht="18">
      <c r="A88" s="63"/>
      <c r="B88" s="21"/>
      <c r="C88" s="21"/>
      <c r="D88" s="80"/>
      <c r="E88" s="61"/>
      <c r="F88" s="21"/>
      <c r="G88" s="61"/>
      <c r="H88" s="75"/>
      <c r="I88" s="21"/>
      <c r="J88" s="21"/>
      <c r="K88" s="300"/>
      <c r="L88" s="300"/>
      <c r="M88" s="300"/>
      <c r="N88" s="300"/>
    </row>
    <row r="89" spans="1:14" ht="18">
      <c r="A89" s="63"/>
      <c r="B89" s="21"/>
      <c r="C89" s="21"/>
      <c r="D89" s="80"/>
      <c r="E89" s="61"/>
      <c r="F89" s="21"/>
      <c r="G89" s="61"/>
      <c r="H89" s="75"/>
      <c r="I89" s="21"/>
      <c r="J89" s="21"/>
      <c r="K89" s="300"/>
      <c r="L89" s="300"/>
      <c r="M89" s="300"/>
      <c r="N89" s="300"/>
    </row>
    <row r="90" spans="1:14" ht="18">
      <c r="A90" s="63"/>
      <c r="B90" s="21"/>
      <c r="C90" s="21"/>
      <c r="D90" s="80"/>
      <c r="E90" s="61"/>
      <c r="F90" s="21"/>
      <c r="G90" s="61"/>
      <c r="H90" s="75"/>
      <c r="I90" s="21"/>
      <c r="J90" s="21"/>
      <c r="K90" s="300"/>
      <c r="L90" s="300"/>
      <c r="M90" s="300"/>
      <c r="N90" s="300"/>
    </row>
    <row r="91" spans="1:14" ht="18">
      <c r="A91" s="63"/>
      <c r="B91" s="21"/>
      <c r="C91" s="21"/>
      <c r="D91" s="80"/>
      <c r="E91" s="61"/>
      <c r="F91" s="21"/>
      <c r="G91" s="61"/>
      <c r="H91" s="75"/>
      <c r="I91" s="21"/>
      <c r="J91" s="21"/>
      <c r="K91" s="300"/>
      <c r="L91" s="300"/>
      <c r="M91" s="300"/>
      <c r="N91" s="300"/>
    </row>
    <row r="92" spans="1:14" ht="18">
      <c r="A92" s="63"/>
      <c r="B92" s="21"/>
      <c r="C92" s="21"/>
      <c r="D92" s="80"/>
      <c r="E92" s="61"/>
      <c r="F92" s="21"/>
      <c r="G92" s="61"/>
      <c r="H92" s="75"/>
      <c r="I92" s="21"/>
      <c r="J92" s="21"/>
      <c r="K92" s="300"/>
      <c r="L92" s="300"/>
      <c r="M92" s="300"/>
      <c r="N92" s="300"/>
    </row>
    <row r="93" spans="1:14" ht="18">
      <c r="A93" s="63"/>
      <c r="B93" s="21"/>
      <c r="C93" s="21"/>
      <c r="D93" s="80"/>
      <c r="E93" s="61"/>
      <c r="F93" s="21"/>
      <c r="G93" s="61"/>
      <c r="H93" s="75"/>
      <c r="I93" s="21"/>
      <c r="J93" s="21"/>
      <c r="K93" s="300"/>
      <c r="L93" s="300"/>
      <c r="M93" s="300"/>
      <c r="N93" s="300"/>
    </row>
    <row r="94" spans="1:14" ht="18">
      <c r="A94" s="63"/>
      <c r="B94" s="21"/>
      <c r="C94" s="21"/>
      <c r="D94" s="80"/>
      <c r="E94" s="61"/>
      <c r="F94" s="21"/>
      <c r="G94" s="61"/>
      <c r="H94" s="75"/>
      <c r="I94" s="21"/>
      <c r="J94" s="21"/>
      <c r="K94" s="300"/>
      <c r="L94" s="300"/>
      <c r="M94" s="300"/>
      <c r="N94" s="300"/>
    </row>
    <row r="95" spans="1:14" ht="18">
      <c r="A95" s="63"/>
      <c r="B95" s="21"/>
      <c r="C95" s="21"/>
      <c r="D95" s="80"/>
      <c r="E95" s="61"/>
      <c r="F95" s="21"/>
      <c r="G95" s="61"/>
      <c r="H95" s="75"/>
      <c r="I95" s="21"/>
      <c r="J95" s="21"/>
      <c r="K95" s="300"/>
      <c r="L95" s="300"/>
      <c r="M95" s="300"/>
      <c r="N95" s="300"/>
    </row>
    <row r="96" spans="1:14" ht="18">
      <c r="A96" s="63"/>
      <c r="B96" s="21"/>
      <c r="C96" s="21"/>
      <c r="D96" s="80"/>
      <c r="E96" s="61"/>
      <c r="F96" s="21"/>
      <c r="G96" s="61"/>
      <c r="H96" s="75"/>
      <c r="I96" s="21"/>
      <c r="J96" s="21"/>
      <c r="K96" s="300"/>
      <c r="L96" s="300"/>
      <c r="M96" s="300"/>
      <c r="N96" s="300"/>
    </row>
    <row r="97" spans="1:14" ht="18">
      <c r="A97" s="63"/>
      <c r="B97" s="21"/>
      <c r="C97" s="21"/>
      <c r="D97" s="80"/>
      <c r="E97" s="61"/>
      <c r="F97" s="21"/>
      <c r="G97" s="61"/>
      <c r="H97" s="75"/>
      <c r="I97" s="21"/>
      <c r="J97" s="21"/>
      <c r="K97" s="300"/>
      <c r="L97" s="300"/>
      <c r="M97" s="300"/>
      <c r="N97" s="300"/>
    </row>
    <row r="98" spans="1:14" ht="18">
      <c r="A98" s="63"/>
      <c r="B98" s="21"/>
      <c r="C98" s="21"/>
      <c r="D98" s="80"/>
      <c r="E98" s="61"/>
      <c r="F98" s="21"/>
      <c r="G98" s="61"/>
      <c r="H98" s="75"/>
      <c r="I98" s="21"/>
      <c r="J98" s="21"/>
      <c r="K98" s="300"/>
      <c r="L98" s="300"/>
      <c r="M98" s="300"/>
      <c r="N98" s="300"/>
    </row>
    <row r="99" spans="1:14" ht="18">
      <c r="A99" s="63"/>
      <c r="B99" s="21"/>
      <c r="C99" s="21"/>
      <c r="D99" s="80"/>
      <c r="E99" s="61"/>
      <c r="F99" s="21"/>
      <c r="G99" s="61"/>
      <c r="H99" s="75"/>
      <c r="I99" s="21"/>
      <c r="J99" s="21"/>
      <c r="K99" s="300"/>
      <c r="L99" s="300"/>
      <c r="M99" s="300"/>
      <c r="N99" s="300"/>
    </row>
    <row r="100" spans="1:14" ht="18">
      <c r="A100" s="63"/>
      <c r="B100" s="21"/>
      <c r="C100" s="21"/>
      <c r="D100" s="80"/>
      <c r="E100" s="61"/>
      <c r="F100" s="21"/>
      <c r="G100" s="61"/>
      <c r="H100" s="75"/>
      <c r="I100" s="21"/>
      <c r="J100" s="21"/>
      <c r="K100" s="300"/>
      <c r="L100" s="300"/>
      <c r="M100" s="300"/>
      <c r="N100" s="300"/>
    </row>
    <row r="101" spans="1:14" ht="18">
      <c r="A101" s="63"/>
      <c r="B101" s="21"/>
      <c r="C101" s="21"/>
      <c r="D101" s="80"/>
      <c r="E101" s="61"/>
      <c r="F101" s="21"/>
      <c r="G101" s="61"/>
      <c r="H101" s="75"/>
      <c r="I101" s="21"/>
      <c r="J101" s="21"/>
      <c r="K101" s="300"/>
      <c r="L101" s="300"/>
      <c r="M101" s="300"/>
      <c r="N101" s="300"/>
    </row>
    <row r="102" spans="1:14" ht="18">
      <c r="A102" s="63"/>
      <c r="B102" s="21"/>
      <c r="C102" s="21"/>
      <c r="D102" s="80"/>
      <c r="E102" s="61"/>
      <c r="F102" s="21"/>
      <c r="G102" s="61"/>
      <c r="H102" s="75"/>
      <c r="I102" s="21"/>
      <c r="J102" s="21"/>
      <c r="K102" s="300"/>
      <c r="L102" s="300"/>
      <c r="M102" s="300"/>
      <c r="N102" s="300"/>
    </row>
    <row r="103" spans="1:14" ht="18">
      <c r="A103" s="63"/>
      <c r="B103" s="21"/>
      <c r="C103" s="21"/>
      <c r="D103" s="80"/>
      <c r="E103" s="61"/>
      <c r="F103" s="21"/>
      <c r="G103" s="61"/>
      <c r="H103" s="75"/>
      <c r="I103" s="21"/>
      <c r="J103" s="21"/>
      <c r="K103" s="300"/>
      <c r="L103" s="300"/>
      <c r="M103" s="300"/>
      <c r="N103" s="300"/>
    </row>
    <row r="104" spans="1:14" ht="18">
      <c r="A104" s="63"/>
      <c r="B104" s="21"/>
      <c r="C104" s="21"/>
      <c r="D104" s="80"/>
      <c r="E104" s="61"/>
      <c r="F104" s="21"/>
      <c r="G104" s="61"/>
      <c r="H104" s="75"/>
      <c r="I104" s="21"/>
      <c r="J104" s="21"/>
      <c r="K104" s="300"/>
      <c r="L104" s="300"/>
      <c r="M104" s="300"/>
      <c r="N104" s="300"/>
    </row>
    <row r="105" spans="1:14" ht="18">
      <c r="A105" s="63"/>
      <c r="B105" s="21"/>
      <c r="C105" s="21"/>
      <c r="D105" s="80"/>
      <c r="E105" s="61"/>
      <c r="F105" s="21"/>
      <c r="G105" s="61"/>
      <c r="H105" s="75"/>
      <c r="I105" s="21"/>
      <c r="J105" s="21"/>
      <c r="K105" s="300"/>
      <c r="L105" s="300"/>
      <c r="M105" s="300"/>
      <c r="N105" s="300"/>
    </row>
    <row r="106" spans="1:14" ht="18">
      <c r="A106" s="63"/>
      <c r="B106" s="21"/>
      <c r="C106" s="21"/>
      <c r="D106" s="80"/>
      <c r="E106" s="61"/>
      <c r="F106" s="21"/>
      <c r="G106" s="61"/>
      <c r="H106" s="75"/>
      <c r="I106" s="21"/>
      <c r="J106" s="21"/>
      <c r="K106" s="300"/>
      <c r="L106" s="300"/>
      <c r="M106" s="300"/>
      <c r="N106" s="300"/>
    </row>
    <row r="107" spans="1:14" ht="18">
      <c r="A107" s="63"/>
      <c r="B107" s="21"/>
      <c r="C107" s="21"/>
      <c r="D107" s="80"/>
      <c r="E107" s="61"/>
      <c r="F107" s="21"/>
      <c r="G107" s="61"/>
      <c r="H107" s="75"/>
      <c r="I107" s="21"/>
      <c r="J107" s="21"/>
      <c r="K107" s="300"/>
      <c r="L107" s="300"/>
      <c r="M107" s="300"/>
      <c r="N107" s="300"/>
    </row>
    <row r="108" spans="1:14" ht="18">
      <c r="A108" s="63"/>
      <c r="B108" s="21"/>
      <c r="C108" s="21"/>
      <c r="D108" s="80"/>
      <c r="E108" s="61"/>
      <c r="F108" s="21"/>
      <c r="G108" s="61"/>
      <c r="H108" s="75"/>
      <c r="I108" s="21"/>
      <c r="J108" s="21"/>
      <c r="K108" s="300"/>
      <c r="L108" s="300"/>
      <c r="M108" s="300"/>
      <c r="N108" s="300"/>
    </row>
    <row r="109" spans="1:14" ht="18">
      <c r="A109" s="63"/>
      <c r="B109" s="21"/>
      <c r="C109" s="21"/>
      <c r="D109" s="80"/>
      <c r="E109" s="61"/>
      <c r="F109" s="21"/>
      <c r="G109" s="61"/>
      <c r="H109" s="75"/>
      <c r="I109" s="21"/>
      <c r="J109" s="21"/>
      <c r="K109" s="300"/>
      <c r="L109" s="300"/>
      <c r="M109" s="300"/>
      <c r="N109" s="300"/>
    </row>
    <row r="110" spans="1:14" ht="18">
      <c r="A110" s="63"/>
      <c r="B110" s="21"/>
      <c r="C110" s="21"/>
      <c r="D110" s="80"/>
      <c r="E110" s="61"/>
      <c r="F110" s="21"/>
      <c r="G110" s="61"/>
      <c r="H110" s="75"/>
      <c r="I110" s="21"/>
      <c r="J110" s="21"/>
      <c r="K110" s="300"/>
      <c r="L110" s="300"/>
      <c r="M110" s="300"/>
      <c r="N110" s="300"/>
    </row>
    <row r="111" spans="1:14" ht="18">
      <c r="A111" s="63"/>
      <c r="B111" s="21"/>
      <c r="C111" s="21"/>
      <c r="D111" s="80"/>
      <c r="E111" s="61"/>
      <c r="F111" s="21"/>
      <c r="G111" s="61"/>
      <c r="H111" s="75"/>
      <c r="I111" s="21"/>
      <c r="J111" s="21"/>
      <c r="K111" s="300"/>
      <c r="L111" s="300"/>
      <c r="M111" s="300"/>
      <c r="N111" s="300"/>
    </row>
    <row r="112" spans="1:14" ht="18">
      <c r="A112" s="63"/>
      <c r="B112" s="21"/>
      <c r="C112" s="21"/>
      <c r="D112" s="80"/>
      <c r="E112" s="61"/>
      <c r="F112" s="21"/>
      <c r="G112" s="61"/>
      <c r="H112" s="75"/>
      <c r="I112" s="21"/>
      <c r="J112" s="21"/>
      <c r="K112" s="300"/>
      <c r="L112" s="300"/>
      <c r="M112" s="300"/>
      <c r="N112" s="300"/>
    </row>
    <row r="113" spans="1:14" ht="18">
      <c r="A113" s="63"/>
      <c r="B113" s="21"/>
      <c r="C113" s="21"/>
      <c r="D113" s="80"/>
      <c r="E113" s="61"/>
      <c r="F113" s="21"/>
      <c r="G113" s="61"/>
      <c r="H113" s="75"/>
      <c r="I113" s="21"/>
      <c r="J113" s="21"/>
      <c r="K113" s="300"/>
      <c r="L113" s="300"/>
      <c r="M113" s="300"/>
      <c r="N113" s="300"/>
    </row>
    <row r="114" spans="1:14" ht="18">
      <c r="A114" s="63"/>
      <c r="B114" s="21"/>
      <c r="C114" s="21"/>
      <c r="D114" s="80"/>
      <c r="E114" s="61"/>
      <c r="F114" s="21"/>
      <c r="G114" s="61"/>
      <c r="H114" s="75"/>
      <c r="I114" s="21"/>
      <c r="J114" s="21"/>
      <c r="K114" s="300"/>
      <c r="L114" s="300"/>
      <c r="M114" s="300"/>
      <c r="N114" s="300"/>
    </row>
    <row r="115" spans="1:14" ht="18">
      <c r="A115" s="63"/>
      <c r="B115" s="21"/>
      <c r="C115" s="21"/>
      <c r="D115" s="80"/>
      <c r="E115" s="61"/>
      <c r="F115" s="21"/>
      <c r="G115" s="61"/>
      <c r="H115" s="75"/>
      <c r="I115" s="21"/>
      <c r="J115" s="21"/>
      <c r="K115" s="300"/>
      <c r="L115" s="300"/>
      <c r="M115" s="300"/>
      <c r="N115" s="300"/>
    </row>
    <row r="116" spans="1:14" ht="18">
      <c r="A116" s="63"/>
      <c r="B116" s="21"/>
      <c r="C116" s="21"/>
      <c r="D116" s="80"/>
      <c r="E116" s="61"/>
      <c r="F116" s="21"/>
      <c r="G116" s="61"/>
      <c r="H116" s="75"/>
      <c r="I116" s="21"/>
      <c r="J116" s="21"/>
      <c r="K116" s="300"/>
      <c r="L116" s="300"/>
      <c r="M116" s="300"/>
      <c r="N116" s="300"/>
    </row>
    <row r="117" spans="1:14" ht="18">
      <c r="A117" s="63"/>
      <c r="B117" s="21"/>
      <c r="C117" s="21"/>
      <c r="D117" s="80"/>
      <c r="E117" s="61"/>
      <c r="F117" s="21"/>
      <c r="G117" s="61"/>
      <c r="H117" s="75"/>
      <c r="I117" s="21"/>
      <c r="J117" s="21"/>
      <c r="K117" s="300"/>
      <c r="L117" s="300"/>
      <c r="M117" s="300"/>
      <c r="N117" s="300"/>
    </row>
    <row r="118" spans="1:14" ht="18">
      <c r="A118" s="63"/>
      <c r="B118" s="21"/>
      <c r="C118" s="21"/>
      <c r="D118" s="80"/>
      <c r="E118" s="61"/>
      <c r="F118" s="21"/>
      <c r="G118" s="61"/>
      <c r="H118" s="75"/>
      <c r="I118" s="21"/>
      <c r="J118" s="21"/>
      <c r="K118" s="300"/>
      <c r="L118" s="300"/>
      <c r="M118" s="300"/>
      <c r="N118" s="300"/>
    </row>
    <row r="119" spans="1:14" ht="18">
      <c r="A119" s="63"/>
      <c r="B119" s="21"/>
      <c r="C119" s="21"/>
      <c r="D119" s="80"/>
      <c r="E119" s="61"/>
      <c r="F119" s="21"/>
      <c r="G119" s="61"/>
      <c r="H119" s="75"/>
      <c r="I119" s="21"/>
      <c r="J119" s="21"/>
      <c r="K119" s="300"/>
      <c r="L119" s="300"/>
      <c r="M119" s="300"/>
      <c r="N119" s="300"/>
    </row>
    <row r="120" spans="1:14" ht="18">
      <c r="A120" s="63"/>
      <c r="B120" s="21"/>
      <c r="C120" s="21"/>
      <c r="D120" s="80"/>
      <c r="E120" s="61"/>
      <c r="F120" s="21"/>
      <c r="G120" s="61"/>
      <c r="H120" s="75"/>
      <c r="I120" s="21"/>
      <c r="J120" s="21"/>
      <c r="K120" s="300"/>
      <c r="L120" s="300"/>
      <c r="M120" s="300"/>
      <c r="N120" s="300"/>
    </row>
    <row r="121" spans="1:14" ht="18">
      <c r="A121" s="63"/>
      <c r="B121" s="21"/>
      <c r="C121" s="21"/>
      <c r="D121" s="80"/>
      <c r="E121" s="61"/>
      <c r="F121" s="21"/>
      <c r="G121" s="61"/>
      <c r="H121" s="75"/>
      <c r="I121" s="21"/>
      <c r="J121" s="21"/>
      <c r="K121" s="300"/>
      <c r="L121" s="300"/>
      <c r="M121" s="300"/>
      <c r="N121" s="300"/>
    </row>
    <row r="122" spans="1:14" ht="18">
      <c r="A122" s="63"/>
      <c r="B122" s="21"/>
      <c r="C122" s="21"/>
      <c r="D122" s="80"/>
      <c r="E122" s="61"/>
      <c r="F122" s="21"/>
      <c r="G122" s="61"/>
      <c r="H122" s="75"/>
      <c r="I122" s="21"/>
      <c r="J122" s="21"/>
      <c r="K122" s="300"/>
      <c r="L122" s="300"/>
      <c r="M122" s="300"/>
      <c r="N122" s="300"/>
    </row>
    <row r="123" spans="1:14" ht="18">
      <c r="A123" s="63"/>
      <c r="B123" s="21"/>
      <c r="C123" s="21"/>
      <c r="D123" s="80"/>
      <c r="E123" s="61"/>
      <c r="F123" s="21"/>
      <c r="G123" s="61"/>
      <c r="H123" s="75"/>
      <c r="I123" s="21"/>
      <c r="J123" s="21"/>
      <c r="K123" s="300"/>
      <c r="L123" s="300"/>
      <c r="M123" s="300"/>
      <c r="N123" s="300"/>
    </row>
    <row r="124" spans="1:14" ht="18">
      <c r="A124" s="63"/>
      <c r="B124" s="21"/>
      <c r="C124" s="21"/>
      <c r="D124" s="80"/>
      <c r="E124" s="61"/>
      <c r="F124" s="21"/>
      <c r="G124" s="61"/>
      <c r="H124" s="75"/>
      <c r="I124" s="21"/>
      <c r="J124" s="21"/>
      <c r="K124" s="300"/>
      <c r="L124" s="300"/>
      <c r="M124" s="300"/>
      <c r="N124" s="300"/>
    </row>
    <row r="125" spans="1:14" ht="18">
      <c r="A125" s="63"/>
      <c r="B125" s="21"/>
      <c r="C125" s="21"/>
      <c r="D125" s="80"/>
      <c r="E125" s="61"/>
      <c r="F125" s="21"/>
      <c r="G125" s="61"/>
      <c r="H125" s="75"/>
      <c r="I125" s="21"/>
      <c r="J125" s="21"/>
      <c r="K125" s="300"/>
      <c r="L125" s="300"/>
      <c r="M125" s="300"/>
      <c r="N125" s="300"/>
    </row>
    <row r="126" spans="1:14" ht="18">
      <c r="A126" s="63"/>
      <c r="B126" s="21"/>
      <c r="C126" s="21"/>
      <c r="D126" s="80"/>
      <c r="E126" s="61"/>
      <c r="F126" s="21"/>
      <c r="G126" s="61"/>
      <c r="H126" s="75"/>
      <c r="I126" s="21"/>
      <c r="J126" s="21"/>
      <c r="K126" s="80"/>
      <c r="L126" s="61"/>
      <c r="M126" s="21"/>
      <c r="N126" s="61"/>
    </row>
    <row r="127" spans="1:14" ht="18">
      <c r="A127" s="63"/>
      <c r="B127" s="21"/>
      <c r="C127" s="21"/>
      <c r="D127" s="80"/>
      <c r="E127" s="61"/>
      <c r="F127" s="21"/>
      <c r="G127" s="61"/>
      <c r="H127" s="75"/>
      <c r="I127" s="21"/>
      <c r="J127" s="21"/>
      <c r="K127" s="80"/>
      <c r="L127" s="61"/>
      <c r="M127" s="21"/>
      <c r="N127" s="61"/>
    </row>
    <row r="128" spans="2:14" ht="18">
      <c r="B128" s="21"/>
      <c r="C128" s="21"/>
      <c r="D128" s="80"/>
      <c r="E128" s="61"/>
      <c r="F128" s="21"/>
      <c r="G128" s="61"/>
      <c r="H128" s="75"/>
      <c r="I128" s="21"/>
      <c r="J128" s="21"/>
      <c r="K128" s="80"/>
      <c r="L128" s="61"/>
      <c r="M128" s="21"/>
      <c r="N128" s="61"/>
    </row>
    <row r="129" spans="1:14" ht="18">
      <c r="A129" s="63"/>
      <c r="B129" s="21"/>
      <c r="C129" s="21"/>
      <c r="D129" s="80"/>
      <c r="E129" s="61"/>
      <c r="F129" s="21"/>
      <c r="G129" s="61"/>
      <c r="H129" s="75"/>
      <c r="I129" s="21"/>
      <c r="J129" s="21"/>
      <c r="K129" s="80"/>
      <c r="L129" s="61"/>
      <c r="M129" s="21"/>
      <c r="N129" s="61"/>
    </row>
    <row r="130" spans="1:14" ht="18">
      <c r="A130" s="63"/>
      <c r="B130" s="21"/>
      <c r="C130" s="21"/>
      <c r="D130" s="80"/>
      <c r="E130" s="61"/>
      <c r="F130" s="21"/>
      <c r="G130" s="61"/>
      <c r="H130" s="75"/>
      <c r="I130" s="21"/>
      <c r="J130" s="21"/>
      <c r="K130" s="80"/>
      <c r="L130" s="61"/>
      <c r="M130" s="21"/>
      <c r="N130" s="61"/>
    </row>
    <row r="131" spans="1:14" ht="18">
      <c r="A131" s="63"/>
      <c r="B131" s="21"/>
      <c r="C131" s="21"/>
      <c r="D131" s="80"/>
      <c r="E131" s="61"/>
      <c r="F131" s="21"/>
      <c r="G131" s="61"/>
      <c r="H131" s="75"/>
      <c r="I131" s="21"/>
      <c r="J131" s="21"/>
      <c r="K131" s="80"/>
      <c r="L131" s="61"/>
      <c r="M131" s="21"/>
      <c r="N131" s="61"/>
    </row>
    <row r="132" spans="1:14" ht="18">
      <c r="A132" s="63"/>
      <c r="B132" s="21"/>
      <c r="C132" s="21"/>
      <c r="D132" s="80"/>
      <c r="E132" s="61"/>
      <c r="F132" s="21"/>
      <c r="G132" s="61"/>
      <c r="H132" s="75"/>
      <c r="I132" s="21"/>
      <c r="J132" s="21"/>
      <c r="K132" s="80"/>
      <c r="L132" s="61"/>
      <c r="M132" s="21"/>
      <c r="N132" s="61"/>
    </row>
    <row r="133" spans="1:14" ht="18">
      <c r="A133" s="63"/>
      <c r="B133" s="21"/>
      <c r="C133" s="21"/>
      <c r="D133" s="80"/>
      <c r="E133" s="61"/>
      <c r="F133" s="21"/>
      <c r="G133" s="61"/>
      <c r="H133" s="75"/>
      <c r="I133" s="21"/>
      <c r="J133" s="21"/>
      <c r="K133" s="80"/>
      <c r="L133" s="61"/>
      <c r="M133" s="21"/>
      <c r="N133" s="61"/>
    </row>
    <row r="134" spans="1:14" ht="18">
      <c r="A134" s="63"/>
      <c r="B134" s="21"/>
      <c r="C134" s="21"/>
      <c r="D134" s="80"/>
      <c r="E134" s="61"/>
      <c r="F134" s="21"/>
      <c r="G134" s="61"/>
      <c r="H134" s="75"/>
      <c r="I134" s="21"/>
      <c r="J134" s="21"/>
      <c r="K134" s="80"/>
      <c r="L134" s="61"/>
      <c r="M134" s="21"/>
      <c r="N134" s="61"/>
    </row>
    <row r="135" spans="1:14" ht="18">
      <c r="A135" s="63"/>
      <c r="B135" s="21"/>
      <c r="C135" s="21"/>
      <c r="D135" s="80"/>
      <c r="E135" s="61"/>
      <c r="F135" s="21"/>
      <c r="G135" s="61"/>
      <c r="H135" s="75"/>
      <c r="I135" s="21"/>
      <c r="J135" s="21"/>
      <c r="K135" s="80"/>
      <c r="L135" s="61"/>
      <c r="M135" s="21"/>
      <c r="N135" s="61"/>
    </row>
    <row r="136" spans="1:14" ht="18">
      <c r="A136" s="63"/>
      <c r="B136" s="21"/>
      <c r="C136" s="21"/>
      <c r="D136" s="80"/>
      <c r="E136" s="61"/>
      <c r="F136" s="21"/>
      <c r="G136" s="61"/>
      <c r="H136" s="75"/>
      <c r="I136" s="21"/>
      <c r="J136" s="21"/>
      <c r="K136" s="80"/>
      <c r="L136" s="61"/>
      <c r="M136" s="21"/>
      <c r="N136" s="61"/>
    </row>
    <row r="137" spans="1:14" ht="18">
      <c r="A137" s="63"/>
      <c r="B137" s="21"/>
      <c r="C137" s="21"/>
      <c r="D137" s="80"/>
      <c r="E137" s="61"/>
      <c r="F137" s="21"/>
      <c r="G137" s="61"/>
      <c r="H137" s="75"/>
      <c r="I137" s="21"/>
      <c r="J137" s="21"/>
      <c r="K137" s="80"/>
      <c r="L137" s="61"/>
      <c r="M137" s="21"/>
      <c r="N137" s="61"/>
    </row>
    <row r="138" spans="1:14" ht="18">
      <c r="A138" s="63"/>
      <c r="B138" s="21"/>
      <c r="C138" s="21"/>
      <c r="D138" s="80"/>
      <c r="E138" s="61"/>
      <c r="F138" s="21"/>
      <c r="G138" s="61"/>
      <c r="H138" s="75"/>
      <c r="I138" s="21"/>
      <c r="J138" s="21"/>
      <c r="K138" s="80"/>
      <c r="L138" s="61"/>
      <c r="M138" s="21"/>
      <c r="N138" s="61"/>
    </row>
    <row r="139" spans="1:14" ht="18">
      <c r="A139" s="63"/>
      <c r="B139" s="21"/>
      <c r="C139" s="21"/>
      <c r="D139" s="80"/>
      <c r="E139" s="61"/>
      <c r="F139" s="21"/>
      <c r="G139" s="61"/>
      <c r="H139" s="75"/>
      <c r="I139" s="21"/>
      <c r="J139" s="21"/>
      <c r="K139" s="80"/>
      <c r="L139" s="61"/>
      <c r="M139" s="21"/>
      <c r="N139" s="61"/>
    </row>
    <row r="140" spans="1:14" ht="18">
      <c r="A140" s="63"/>
      <c r="B140" s="21"/>
      <c r="C140" s="21"/>
      <c r="D140" s="80"/>
      <c r="E140" s="61"/>
      <c r="F140" s="21"/>
      <c r="G140" s="61"/>
      <c r="H140" s="75"/>
      <c r="I140" s="21"/>
      <c r="J140" s="21"/>
      <c r="K140" s="80"/>
      <c r="L140" s="61"/>
      <c r="M140" s="21"/>
      <c r="N140" s="61"/>
    </row>
    <row r="141" spans="1:14" ht="18">
      <c r="A141" s="63"/>
      <c r="B141" s="21"/>
      <c r="C141" s="21"/>
      <c r="D141" s="80"/>
      <c r="E141" s="61"/>
      <c r="F141" s="21"/>
      <c r="G141" s="61"/>
      <c r="H141" s="75"/>
      <c r="I141" s="21"/>
      <c r="J141" s="21"/>
      <c r="K141" s="80"/>
      <c r="L141" s="61"/>
      <c r="M141" s="21"/>
      <c r="N141" s="61"/>
    </row>
    <row r="142" spans="1:14" ht="18">
      <c r="A142" s="63"/>
      <c r="B142" s="21"/>
      <c r="C142" s="21"/>
      <c r="D142" s="80"/>
      <c r="E142" s="61"/>
      <c r="F142" s="21"/>
      <c r="G142" s="61"/>
      <c r="H142" s="75"/>
      <c r="I142" s="21"/>
      <c r="J142" s="21"/>
      <c r="K142" s="80"/>
      <c r="L142" s="61"/>
      <c r="M142" s="21"/>
      <c r="N142" s="61"/>
    </row>
    <row r="143" spans="1:14" ht="18">
      <c r="A143" s="63"/>
      <c r="B143" s="21"/>
      <c r="C143" s="21"/>
      <c r="D143" s="80"/>
      <c r="E143" s="61"/>
      <c r="F143" s="21"/>
      <c r="G143" s="61"/>
      <c r="H143" s="75"/>
      <c r="I143" s="21"/>
      <c r="J143" s="21"/>
      <c r="K143" s="80"/>
      <c r="L143" s="61"/>
      <c r="M143" s="21"/>
      <c r="N143" s="61"/>
    </row>
    <row r="144" spans="1:14" ht="18">
      <c r="A144" s="63"/>
      <c r="B144" s="21"/>
      <c r="C144" s="21"/>
      <c r="D144" s="80"/>
      <c r="E144" s="61"/>
      <c r="F144" s="21"/>
      <c r="G144" s="61"/>
      <c r="H144" s="75"/>
      <c r="I144" s="21"/>
      <c r="J144" s="21"/>
      <c r="K144" s="80"/>
      <c r="L144" s="61"/>
      <c r="M144" s="21"/>
      <c r="N144" s="61"/>
    </row>
    <row r="145" spans="1:14" ht="18">
      <c r="A145" s="63"/>
      <c r="B145" s="21"/>
      <c r="C145" s="21"/>
      <c r="D145" s="80"/>
      <c r="E145" s="61"/>
      <c r="F145" s="21"/>
      <c r="G145" s="61"/>
      <c r="H145" s="75"/>
      <c r="I145" s="21"/>
      <c r="J145" s="21"/>
      <c r="K145" s="80"/>
      <c r="L145" s="61"/>
      <c r="M145" s="21"/>
      <c r="N145" s="61"/>
    </row>
    <row r="146" spans="1:14" ht="18">
      <c r="A146" s="63"/>
      <c r="B146" s="21"/>
      <c r="C146" s="21"/>
      <c r="D146" s="80"/>
      <c r="E146" s="61"/>
      <c r="F146" s="21"/>
      <c r="G146" s="61"/>
      <c r="H146" s="75"/>
      <c r="I146" s="21"/>
      <c r="J146" s="21"/>
      <c r="K146" s="80"/>
      <c r="L146" s="61"/>
      <c r="M146" s="21"/>
      <c r="N146" s="61"/>
    </row>
    <row r="147" spans="1:14" ht="18">
      <c r="A147" s="63"/>
      <c r="B147" s="21"/>
      <c r="C147" s="21"/>
      <c r="D147" s="80"/>
      <c r="E147" s="61"/>
      <c r="F147" s="21"/>
      <c r="G147" s="61"/>
      <c r="H147" s="75"/>
      <c r="I147" s="21"/>
      <c r="J147" s="21"/>
      <c r="K147" s="80"/>
      <c r="L147" s="61"/>
      <c r="M147" s="21"/>
      <c r="N147" s="61"/>
    </row>
    <row r="148" spans="1:14" ht="18">
      <c r="A148" s="63"/>
      <c r="B148" s="21"/>
      <c r="C148" s="21"/>
      <c r="D148" s="80"/>
      <c r="E148" s="61"/>
      <c r="F148" s="21"/>
      <c r="G148" s="61"/>
      <c r="H148" s="75"/>
      <c r="I148" s="21"/>
      <c r="J148" s="21"/>
      <c r="K148" s="80"/>
      <c r="L148" s="61"/>
      <c r="M148" s="21"/>
      <c r="N148" s="61"/>
    </row>
    <row r="149" spans="1:14" ht="18">
      <c r="A149" s="63"/>
      <c r="B149" s="21"/>
      <c r="C149" s="21"/>
      <c r="D149" s="80"/>
      <c r="E149" s="61"/>
      <c r="F149" s="21"/>
      <c r="G149" s="61"/>
      <c r="H149" s="75"/>
      <c r="I149" s="21"/>
      <c r="J149" s="21"/>
      <c r="K149" s="80"/>
      <c r="L149" s="61"/>
      <c r="M149" s="21"/>
      <c r="N149" s="61"/>
    </row>
    <row r="150" spans="1:14" ht="18">
      <c r="A150" s="63"/>
      <c r="B150" s="21"/>
      <c r="C150" s="21"/>
      <c r="D150" s="80"/>
      <c r="E150" s="61"/>
      <c r="F150" s="21"/>
      <c r="G150" s="61"/>
      <c r="H150" s="75"/>
      <c r="I150" s="21"/>
      <c r="J150" s="21"/>
      <c r="K150" s="80"/>
      <c r="L150" s="61"/>
      <c r="M150" s="21"/>
      <c r="N150" s="61"/>
    </row>
    <row r="151" spans="1:14" ht="18">
      <c r="A151" s="63"/>
      <c r="B151" s="21"/>
      <c r="C151" s="21"/>
      <c r="D151" s="80"/>
      <c r="E151" s="61"/>
      <c r="F151" s="21"/>
      <c r="G151" s="61"/>
      <c r="H151" s="75"/>
      <c r="I151" s="21"/>
      <c r="J151" s="21"/>
      <c r="K151" s="80"/>
      <c r="L151" s="61"/>
      <c r="M151" s="21"/>
      <c r="N151" s="61"/>
    </row>
    <row r="152" spans="1:14" ht="18">
      <c r="A152" s="63"/>
      <c r="B152" s="21"/>
      <c r="C152" s="21"/>
      <c r="D152" s="80"/>
      <c r="E152" s="61"/>
      <c r="F152" s="21"/>
      <c r="G152" s="61"/>
      <c r="H152" s="75"/>
      <c r="I152" s="21"/>
      <c r="J152" s="21"/>
      <c r="K152" s="80"/>
      <c r="L152" s="61"/>
      <c r="M152" s="21"/>
      <c r="N152" s="61"/>
    </row>
    <row r="153" spans="1:14" ht="18">
      <c r="A153" s="63"/>
      <c r="B153" s="21"/>
      <c r="C153" s="21"/>
      <c r="D153" s="80"/>
      <c r="E153" s="61"/>
      <c r="F153" s="21"/>
      <c r="G153" s="61"/>
      <c r="H153" s="75"/>
      <c r="I153" s="21"/>
      <c r="J153" s="21"/>
      <c r="K153" s="80"/>
      <c r="L153" s="61"/>
      <c r="M153" s="21"/>
      <c r="N153" s="61"/>
    </row>
    <row r="154" spans="2:7" ht="18">
      <c r="B154" s="2"/>
      <c r="C154" s="2"/>
      <c r="D154" s="1"/>
      <c r="E154" s="1"/>
      <c r="F154" s="1"/>
      <c r="G154" s="1"/>
    </row>
    <row r="155" spans="2:7" ht="18">
      <c r="B155" s="2"/>
      <c r="C155" s="2"/>
      <c r="D155" s="1"/>
      <c r="E155" s="1"/>
      <c r="F155" s="1"/>
      <c r="G155" s="1"/>
    </row>
    <row r="156" spans="2:7" ht="18">
      <c r="B156" s="2"/>
      <c r="C156" s="2"/>
      <c r="D156" s="1"/>
      <c r="E156" s="1"/>
      <c r="F156" s="1"/>
      <c r="G156" s="1"/>
    </row>
    <row r="157" spans="2:7" ht="18">
      <c r="B157" s="2"/>
      <c r="C157" s="2"/>
      <c r="D157" s="1"/>
      <c r="E157" s="1"/>
      <c r="F157" s="1"/>
      <c r="G157" s="1"/>
    </row>
    <row r="158" spans="2:7" ht="18">
      <c r="B158" s="2"/>
      <c r="C158" s="2"/>
      <c r="D158" s="1"/>
      <c r="E158" s="1"/>
      <c r="F158" s="1"/>
      <c r="G158" s="1"/>
    </row>
    <row r="159" spans="2:7" ht="18">
      <c r="B159" s="2"/>
      <c r="C159" s="2"/>
      <c r="D159" s="1"/>
      <c r="E159" s="1"/>
      <c r="F159" s="1"/>
      <c r="G159" s="1"/>
    </row>
    <row r="160" spans="2:7" ht="18">
      <c r="B160" s="2"/>
      <c r="C160" s="2"/>
      <c r="D160" s="1"/>
      <c r="E160" s="1"/>
      <c r="F160" s="1"/>
      <c r="G160" s="1"/>
    </row>
    <row r="161" spans="2:7" ht="18">
      <c r="B161" s="2"/>
      <c r="C161" s="2"/>
      <c r="D161" s="1"/>
      <c r="E161" s="1"/>
      <c r="F161" s="1"/>
      <c r="G161" s="1"/>
    </row>
    <row r="162" spans="2:7" ht="18">
      <c r="B162" s="2"/>
      <c r="C162" s="2"/>
      <c r="D162" s="1"/>
      <c r="E162" s="1"/>
      <c r="F162" s="1"/>
      <c r="G162" s="1"/>
    </row>
    <row r="163" spans="2:7" ht="18">
      <c r="B163" s="2"/>
      <c r="C163" s="2"/>
      <c r="D163" s="1"/>
      <c r="E163" s="1"/>
      <c r="F163" s="1"/>
      <c r="G163" s="1"/>
    </row>
    <row r="164" spans="2:7" ht="18">
      <c r="B164" s="2"/>
      <c r="C164" s="2"/>
      <c r="D164" s="1"/>
      <c r="E164" s="1"/>
      <c r="F164" s="1"/>
      <c r="G164" s="1"/>
    </row>
    <row r="165" spans="2:7" ht="18">
      <c r="B165" s="2"/>
      <c r="C165" s="2"/>
      <c r="D165" s="1"/>
      <c r="E165" s="1"/>
      <c r="F165" s="1"/>
      <c r="G165" s="1"/>
    </row>
    <row r="166" spans="2:7" ht="18">
      <c r="B166" s="2"/>
      <c r="C166" s="2"/>
      <c r="D166" s="1"/>
      <c r="E166" s="1"/>
      <c r="F166" s="1"/>
      <c r="G166" s="1"/>
    </row>
    <row r="167" spans="2:7" ht="18">
      <c r="B167" s="2"/>
      <c r="C167" s="2"/>
      <c r="D167" s="1"/>
      <c r="E167" s="1"/>
      <c r="F167" s="1"/>
      <c r="G167" s="1"/>
    </row>
    <row r="168" spans="2:7" ht="18">
      <c r="B168" s="2"/>
      <c r="C168" s="2"/>
      <c r="D168" s="1"/>
      <c r="E168" s="1"/>
      <c r="F168" s="1"/>
      <c r="G168" s="1"/>
    </row>
    <row r="169" spans="2:7" ht="18">
      <c r="B169" s="2"/>
      <c r="C169" s="2"/>
      <c r="D169" s="1"/>
      <c r="E169" s="1"/>
      <c r="F169" s="1"/>
      <c r="G169" s="1"/>
    </row>
    <row r="170" spans="2:7" ht="18">
      <c r="B170" s="2"/>
      <c r="C170" s="2"/>
      <c r="D170" s="1"/>
      <c r="E170" s="1"/>
      <c r="F170" s="1"/>
      <c r="G170" s="1"/>
    </row>
    <row r="171" spans="2:7" ht="18">
      <c r="B171" s="2"/>
      <c r="C171" s="2"/>
      <c r="D171" s="1"/>
      <c r="E171" s="1"/>
      <c r="F171" s="1"/>
      <c r="G171" s="1"/>
    </row>
    <row r="172" spans="2:7" ht="18">
      <c r="B172" s="2"/>
      <c r="C172" s="2"/>
      <c r="D172" s="1"/>
      <c r="E172" s="1"/>
      <c r="F172" s="1"/>
      <c r="G172" s="1"/>
    </row>
    <row r="173" spans="2:7" ht="18">
      <c r="B173" s="2"/>
      <c r="C173" s="2"/>
      <c r="D173" s="1"/>
      <c r="E173" s="1"/>
      <c r="F173" s="1"/>
      <c r="G173" s="1"/>
    </row>
    <row r="174" spans="2:7" ht="18">
      <c r="B174" s="2"/>
      <c r="C174" s="2"/>
      <c r="D174" s="1"/>
      <c r="E174" s="1"/>
      <c r="F174" s="1"/>
      <c r="G174" s="1"/>
    </row>
    <row r="175" spans="2:7" ht="18">
      <c r="B175" s="2"/>
      <c r="C175" s="2"/>
      <c r="D175" s="1"/>
      <c r="E175" s="1"/>
      <c r="F175" s="1"/>
      <c r="G175" s="1"/>
    </row>
    <row r="176" spans="2:7" ht="18">
      <c r="B176" s="2"/>
      <c r="C176" s="2"/>
      <c r="D176" s="1"/>
      <c r="E176" s="1"/>
      <c r="F176" s="1"/>
      <c r="G176" s="1"/>
    </row>
    <row r="177" spans="2:7" ht="18">
      <c r="B177" s="2"/>
      <c r="C177" s="2"/>
      <c r="D177" s="1"/>
      <c r="E177" s="1"/>
      <c r="F177" s="1"/>
      <c r="G177" s="1"/>
    </row>
    <row r="178" spans="2:7" ht="18">
      <c r="B178" s="2"/>
      <c r="C178" s="2"/>
      <c r="D178" s="1"/>
      <c r="E178" s="1"/>
      <c r="F178" s="1"/>
      <c r="G178" s="1"/>
    </row>
    <row r="179" spans="2:7" ht="18">
      <c r="B179" s="2"/>
      <c r="C179" s="2"/>
      <c r="D179" s="1"/>
      <c r="E179" s="1"/>
      <c r="F179" s="1"/>
      <c r="G179" s="1"/>
    </row>
    <row r="180" spans="2:7" ht="18">
      <c r="B180" s="2"/>
      <c r="C180" s="2"/>
      <c r="D180" s="1"/>
      <c r="E180" s="1"/>
      <c r="F180" s="1"/>
      <c r="G180" s="1"/>
    </row>
    <row r="181" spans="2:7" ht="18">
      <c r="B181" s="2"/>
      <c r="C181" s="2"/>
      <c r="D181" s="1"/>
      <c r="E181" s="1"/>
      <c r="F181" s="1"/>
      <c r="G181" s="1"/>
    </row>
    <row r="182" spans="2:7" ht="18">
      <c r="B182" s="2"/>
      <c r="C182" s="2"/>
      <c r="D182" s="1"/>
      <c r="E182" s="1"/>
      <c r="F182" s="1"/>
      <c r="G182" s="1"/>
    </row>
    <row r="183" spans="2:7" ht="18">
      <c r="B183" s="2"/>
      <c r="C183" s="2"/>
      <c r="D183" s="1"/>
      <c r="E183" s="1"/>
      <c r="F183" s="1"/>
      <c r="G183" s="1"/>
    </row>
    <row r="184" spans="2:7" ht="18">
      <c r="B184" s="2"/>
      <c r="C184" s="2"/>
      <c r="D184" s="1"/>
      <c r="E184" s="1"/>
      <c r="F184" s="1"/>
      <c r="G184" s="1"/>
    </row>
    <row r="185" spans="2:7" ht="18">
      <c r="B185" s="2"/>
      <c r="C185" s="2"/>
      <c r="D185" s="1"/>
      <c r="E185" s="1"/>
      <c r="F185" s="1"/>
      <c r="G185" s="1"/>
    </row>
    <row r="186" spans="2:7" ht="18">
      <c r="B186" s="2"/>
      <c r="C186" s="2"/>
      <c r="D186" s="1"/>
      <c r="E186" s="1"/>
      <c r="F186" s="1"/>
      <c r="G186" s="1"/>
    </row>
    <row r="187" spans="2:7" ht="18">
      <c r="B187" s="2"/>
      <c r="C187" s="2"/>
      <c r="D187" s="1"/>
      <c r="E187" s="1"/>
      <c r="F187" s="1"/>
      <c r="G187" s="1"/>
    </row>
    <row r="188" spans="2:7" ht="18">
      <c r="B188" s="2"/>
      <c r="C188" s="2"/>
      <c r="D188" s="1"/>
      <c r="E188" s="1"/>
      <c r="F188" s="1"/>
      <c r="G188" s="1"/>
    </row>
    <row r="189" spans="2:7" ht="18">
      <c r="B189" s="2"/>
      <c r="C189" s="2"/>
      <c r="D189" s="1"/>
      <c r="E189" s="1"/>
      <c r="F189" s="1"/>
      <c r="G189" s="1"/>
    </row>
    <row r="190" spans="2:7" ht="18">
      <c r="B190" s="2"/>
      <c r="C190" s="2"/>
      <c r="D190" s="1"/>
      <c r="E190" s="1"/>
      <c r="F190" s="1"/>
      <c r="G190" s="1"/>
    </row>
    <row r="191" spans="2:7" ht="18">
      <c r="B191" s="2"/>
      <c r="C191" s="2"/>
      <c r="D191" s="1"/>
      <c r="E191" s="1"/>
      <c r="F191" s="1"/>
      <c r="G191" s="1"/>
    </row>
    <row r="192" spans="2:7" ht="18">
      <c r="B192" s="2"/>
      <c r="C192" s="2"/>
      <c r="D192" s="1"/>
      <c r="E192" s="1"/>
      <c r="F192" s="1"/>
      <c r="G192" s="1"/>
    </row>
    <row r="193" spans="2:7" ht="18">
      <c r="B193" s="2"/>
      <c r="C193" s="2"/>
      <c r="D193" s="1"/>
      <c r="E193" s="1"/>
      <c r="F193" s="1"/>
      <c r="G193" s="1"/>
    </row>
    <row r="194" spans="2:7" ht="18">
      <c r="B194" s="2"/>
      <c r="C194" s="2"/>
      <c r="D194" s="1"/>
      <c r="E194" s="1"/>
      <c r="F194" s="1"/>
      <c r="G194" s="1"/>
    </row>
    <row r="195" spans="2:7" ht="18">
      <c r="B195" s="2"/>
      <c r="C195" s="2"/>
      <c r="D195" s="1"/>
      <c r="E195" s="1"/>
      <c r="F195" s="1"/>
      <c r="G195" s="1"/>
    </row>
    <row r="196" spans="2:7" ht="18">
      <c r="B196" s="2"/>
      <c r="C196" s="2"/>
      <c r="D196" s="1"/>
      <c r="E196" s="1"/>
      <c r="F196" s="1"/>
      <c r="G196" s="1"/>
    </row>
    <row r="197" spans="2:7" ht="18">
      <c r="B197" s="2"/>
      <c r="C197" s="2"/>
      <c r="D197" s="1"/>
      <c r="E197" s="1"/>
      <c r="F197" s="1"/>
      <c r="G197" s="1"/>
    </row>
    <row r="198" spans="2:7" ht="18">
      <c r="B198" s="2"/>
      <c r="C198" s="2"/>
      <c r="D198" s="1"/>
      <c r="E198" s="1"/>
      <c r="F198" s="1"/>
      <c r="G198" s="1"/>
    </row>
    <row r="199" spans="2:7" ht="18">
      <c r="B199" s="2"/>
      <c r="C199" s="2"/>
      <c r="D199" s="1"/>
      <c r="E199" s="1"/>
      <c r="F199" s="1"/>
      <c r="G199" s="1"/>
    </row>
    <row r="200" spans="2:7" ht="18">
      <c r="B200" s="2"/>
      <c r="C200" s="2"/>
      <c r="D200" s="1"/>
      <c r="E200" s="1"/>
      <c r="F200" s="1"/>
      <c r="G200" s="1"/>
    </row>
    <row r="201" spans="2:7" ht="18">
      <c r="B201" s="2"/>
      <c r="C201" s="2"/>
      <c r="D201" s="1"/>
      <c r="E201" s="1"/>
      <c r="F201" s="1"/>
      <c r="G201" s="1"/>
    </row>
    <row r="202" spans="2:7" ht="18">
      <c r="B202" s="2"/>
      <c r="C202" s="2"/>
      <c r="D202" s="1"/>
      <c r="E202" s="1"/>
      <c r="F202" s="1"/>
      <c r="G202" s="1"/>
    </row>
    <row r="203" spans="2:7" ht="18">
      <c r="B203" s="2"/>
      <c r="C203" s="2"/>
      <c r="D203" s="1"/>
      <c r="E203" s="1"/>
      <c r="F203" s="1"/>
      <c r="G203" s="1"/>
    </row>
    <row r="204" spans="2:7" ht="18">
      <c r="B204" s="2"/>
      <c r="C204" s="2"/>
      <c r="D204" s="1"/>
      <c r="E204" s="1"/>
      <c r="F204" s="1"/>
      <c r="G204" s="1"/>
    </row>
    <row r="205" spans="2:7" ht="18">
      <c r="B205" s="2"/>
      <c r="C205" s="2"/>
      <c r="D205" s="1"/>
      <c r="E205" s="1"/>
      <c r="F205" s="1"/>
      <c r="G205" s="1"/>
    </row>
    <row r="206" spans="2:7" ht="18">
      <c r="B206" s="2"/>
      <c r="C206" s="2"/>
      <c r="D206" s="1"/>
      <c r="E206" s="1"/>
      <c r="F206" s="1"/>
      <c r="G206" s="1"/>
    </row>
    <row r="207" spans="2:7" ht="18">
      <c r="B207" s="2"/>
      <c r="C207" s="2"/>
      <c r="D207" s="1"/>
      <c r="E207" s="1"/>
      <c r="F207" s="1"/>
      <c r="G207" s="1"/>
    </row>
    <row r="208" spans="2:7" ht="18">
      <c r="B208" s="2"/>
      <c r="C208" s="2"/>
      <c r="D208" s="1"/>
      <c r="E208" s="1"/>
      <c r="F208" s="1"/>
      <c r="G208" s="1"/>
    </row>
    <row r="209" spans="2:7" ht="18">
      <c r="B209" s="2"/>
      <c r="C209" s="2"/>
      <c r="D209" s="1"/>
      <c r="E209" s="1"/>
      <c r="F209" s="1"/>
      <c r="G209" s="1"/>
    </row>
    <row r="210" spans="2:7" ht="18">
      <c r="B210" s="2"/>
      <c r="C210" s="2"/>
      <c r="D210" s="1"/>
      <c r="E210" s="1"/>
      <c r="F210" s="1"/>
      <c r="G210" s="1"/>
    </row>
    <row r="211" spans="2:7" ht="18">
      <c r="B211" s="2"/>
      <c r="C211" s="2"/>
      <c r="D211" s="1"/>
      <c r="E211" s="1"/>
      <c r="F211" s="1"/>
      <c r="G211" s="1"/>
    </row>
    <row r="212" spans="2:7" ht="18">
      <c r="B212" s="2"/>
      <c r="C212" s="2"/>
      <c r="D212" s="1"/>
      <c r="E212" s="1"/>
      <c r="F212" s="1"/>
      <c r="G212" s="1"/>
    </row>
    <row r="213" spans="2:7" ht="18">
      <c r="B213" s="2"/>
      <c r="C213" s="2"/>
      <c r="D213" s="1"/>
      <c r="E213" s="1"/>
      <c r="F213" s="1"/>
      <c r="G213" s="1"/>
    </row>
    <row r="214" spans="2:7" ht="18">
      <c r="B214" s="2"/>
      <c r="C214" s="2"/>
      <c r="D214" s="1"/>
      <c r="E214" s="1"/>
      <c r="F214" s="1"/>
      <c r="G214" s="1"/>
    </row>
    <row r="215" spans="2:7" ht="18">
      <c r="B215" s="2"/>
      <c r="C215" s="2"/>
      <c r="D215" s="1"/>
      <c r="E215" s="1"/>
      <c r="F215" s="1"/>
      <c r="G215" s="1"/>
    </row>
    <row r="216" spans="2:7" ht="18">
      <c r="B216" s="2"/>
      <c r="C216" s="2"/>
      <c r="D216" s="1"/>
      <c r="E216" s="1"/>
      <c r="F216" s="1"/>
      <c r="G216" s="1"/>
    </row>
    <row r="217" spans="2:7" ht="18">
      <c r="B217" s="2"/>
      <c r="C217" s="2"/>
      <c r="D217" s="1"/>
      <c r="E217" s="1"/>
      <c r="F217" s="1"/>
      <c r="G217" s="1"/>
    </row>
    <row r="218" spans="2:7" ht="18">
      <c r="B218" s="2"/>
      <c r="C218" s="2"/>
      <c r="D218" s="1"/>
      <c r="E218" s="1"/>
      <c r="F218" s="1"/>
      <c r="G218" s="1"/>
    </row>
    <row r="219" spans="2:7" ht="18">
      <c r="B219" s="2"/>
      <c r="C219" s="2"/>
      <c r="D219" s="1"/>
      <c r="E219" s="1"/>
      <c r="F219" s="1"/>
      <c r="G219" s="1"/>
    </row>
    <row r="220" spans="2:7" ht="18">
      <c r="B220" s="2"/>
      <c r="C220" s="2"/>
      <c r="D220" s="1"/>
      <c r="E220" s="1"/>
      <c r="F220" s="1"/>
      <c r="G220" s="1"/>
    </row>
    <row r="221" spans="2:7" ht="18">
      <c r="B221" s="2"/>
      <c r="C221" s="2"/>
      <c r="D221" s="1"/>
      <c r="E221" s="1"/>
      <c r="F221" s="1"/>
      <c r="G221" s="1"/>
    </row>
    <row r="222" spans="2:7" ht="18">
      <c r="B222" s="2"/>
      <c r="C222" s="2"/>
      <c r="D222" s="1"/>
      <c r="E222" s="1"/>
      <c r="F222" s="1"/>
      <c r="G222" s="1"/>
    </row>
    <row r="223" spans="2:7" ht="18">
      <c r="B223" s="2"/>
      <c r="C223" s="2"/>
      <c r="D223" s="1"/>
      <c r="E223" s="1"/>
      <c r="F223" s="1"/>
      <c r="G223" s="1"/>
    </row>
    <row r="224" spans="2:7" ht="18">
      <c r="B224" s="2"/>
      <c r="C224" s="2"/>
      <c r="D224" s="1"/>
      <c r="E224" s="1"/>
      <c r="F224" s="1"/>
      <c r="G224" s="1"/>
    </row>
    <row r="225" spans="2:7" ht="18">
      <c r="B225" s="2"/>
      <c r="C225" s="2"/>
      <c r="D225" s="1"/>
      <c r="E225" s="1"/>
      <c r="F225" s="1"/>
      <c r="G225" s="1"/>
    </row>
    <row r="226" spans="2:7" ht="18">
      <c r="B226" s="2"/>
      <c r="C226" s="2"/>
      <c r="D226" s="1"/>
      <c r="E226" s="1"/>
      <c r="F226" s="1"/>
      <c r="G226" s="1"/>
    </row>
    <row r="227" spans="2:7" ht="18">
      <c r="B227" s="2"/>
      <c r="C227" s="2"/>
      <c r="D227" s="1"/>
      <c r="E227" s="1"/>
      <c r="F227" s="1"/>
      <c r="G227" s="1"/>
    </row>
    <row r="228" spans="2:7" ht="18">
      <c r="B228" s="2"/>
      <c r="C228" s="2"/>
      <c r="D228" s="1"/>
      <c r="E228" s="1"/>
      <c r="F228" s="1"/>
      <c r="G228" s="1"/>
    </row>
    <row r="229" spans="2:7" ht="18">
      <c r="B229" s="2"/>
      <c r="C229" s="2"/>
      <c r="D229" s="1"/>
      <c r="E229" s="1"/>
      <c r="F229" s="1"/>
      <c r="G229" s="1"/>
    </row>
    <row r="230" spans="2:7" ht="18">
      <c r="B230" s="2"/>
      <c r="C230" s="2"/>
      <c r="D230" s="1"/>
      <c r="E230" s="1"/>
      <c r="F230" s="1"/>
      <c r="G230" s="1"/>
    </row>
    <row r="231" spans="2:7" ht="18">
      <c r="B231" s="2"/>
      <c r="C231" s="2"/>
      <c r="D231" s="1"/>
      <c r="E231" s="1"/>
      <c r="F231" s="1"/>
      <c r="G231" s="1"/>
    </row>
    <row r="232" spans="2:7" ht="18">
      <c r="B232" s="2"/>
      <c r="C232" s="2"/>
      <c r="D232" s="1"/>
      <c r="E232" s="1"/>
      <c r="F232" s="1"/>
      <c r="G232" s="1"/>
    </row>
    <row r="233" spans="2:7" ht="18">
      <c r="B233" s="2"/>
      <c r="C233" s="2"/>
      <c r="D233" s="1"/>
      <c r="E233" s="1"/>
      <c r="F233" s="1"/>
      <c r="G233" s="1"/>
    </row>
    <row r="234" spans="2:7" ht="18">
      <c r="B234" s="2"/>
      <c r="C234" s="2"/>
      <c r="D234" s="1"/>
      <c r="E234" s="1"/>
      <c r="F234" s="1"/>
      <c r="G234" s="1"/>
    </row>
    <row r="235" spans="2:7" ht="18">
      <c r="B235" s="2"/>
      <c r="C235" s="2"/>
      <c r="D235" s="1"/>
      <c r="E235" s="1"/>
      <c r="F235" s="1"/>
      <c r="G235" s="1"/>
    </row>
    <row r="236" spans="2:7" ht="18">
      <c r="B236" s="2"/>
      <c r="C236" s="2"/>
      <c r="D236" s="1"/>
      <c r="E236" s="1"/>
      <c r="F236" s="1"/>
      <c r="G236" s="1"/>
    </row>
    <row r="237" spans="2:7" ht="18">
      <c r="B237" s="2"/>
      <c r="C237" s="2"/>
      <c r="D237" s="1"/>
      <c r="E237" s="1"/>
      <c r="F237" s="1"/>
      <c r="G237" s="1"/>
    </row>
    <row r="238" spans="2:7" ht="18">
      <c r="B238" s="2"/>
      <c r="C238" s="2"/>
      <c r="D238" s="1"/>
      <c r="E238" s="1"/>
      <c r="F238" s="1"/>
      <c r="G238" s="1"/>
    </row>
    <row r="239" spans="2:7" ht="18">
      <c r="B239" s="2"/>
      <c r="C239" s="2"/>
      <c r="D239" s="1"/>
      <c r="E239" s="1"/>
      <c r="F239" s="1"/>
      <c r="G239" s="1"/>
    </row>
    <row r="240" spans="2:7" ht="18">
      <c r="B240" s="2"/>
      <c r="C240" s="2"/>
      <c r="D240" s="1"/>
      <c r="E240" s="1"/>
      <c r="F240" s="1"/>
      <c r="G240" s="1"/>
    </row>
    <row r="241" spans="2:7" ht="18">
      <c r="B241" s="2"/>
      <c r="C241" s="2"/>
      <c r="D241" s="1"/>
      <c r="E241" s="1"/>
      <c r="F241" s="1"/>
      <c r="G241" s="1"/>
    </row>
    <row r="242" spans="2:7" ht="18">
      <c r="B242" s="2"/>
      <c r="C242" s="2"/>
      <c r="D242" s="1"/>
      <c r="E242" s="1"/>
      <c r="F242" s="1"/>
      <c r="G242" s="1"/>
    </row>
    <row r="243" spans="2:7" ht="18">
      <c r="B243" s="2"/>
      <c r="C243" s="2"/>
      <c r="D243" s="1"/>
      <c r="E243" s="1"/>
      <c r="F243" s="1"/>
      <c r="G243" s="1"/>
    </row>
    <row r="244" spans="2:7" ht="18">
      <c r="B244" s="2"/>
      <c r="C244" s="2"/>
      <c r="D244" s="1"/>
      <c r="E244" s="1"/>
      <c r="F244" s="1"/>
      <c r="G244" s="1"/>
    </row>
    <row r="245" spans="2:7" ht="18">
      <c r="B245" s="2"/>
      <c r="C245" s="2"/>
      <c r="D245" s="1"/>
      <c r="E245" s="1"/>
      <c r="F245" s="1"/>
      <c r="G245" s="1"/>
    </row>
    <row r="246" spans="2:7" ht="18">
      <c r="B246" s="2"/>
      <c r="C246" s="2"/>
      <c r="D246" s="1"/>
      <c r="E246" s="1"/>
      <c r="F246" s="1"/>
      <c r="G246" s="1"/>
    </row>
    <row r="247" spans="2:7" ht="18">
      <c r="B247" s="2"/>
      <c r="C247" s="2"/>
      <c r="D247" s="1"/>
      <c r="E247" s="1"/>
      <c r="F247" s="1"/>
      <c r="G247" s="1"/>
    </row>
    <row r="248" spans="2:7" ht="18">
      <c r="B248" s="2"/>
      <c r="C248" s="2"/>
      <c r="D248" s="1"/>
      <c r="E248" s="1"/>
      <c r="F248" s="1"/>
      <c r="G248" s="1"/>
    </row>
    <row r="249" spans="2:7" ht="18">
      <c r="B249" s="2"/>
      <c r="C249" s="2"/>
      <c r="D249" s="1"/>
      <c r="E249" s="1"/>
      <c r="F249" s="1"/>
      <c r="G249" s="1"/>
    </row>
    <row r="250" spans="2:7" ht="18">
      <c r="B250" s="2"/>
      <c r="C250" s="2"/>
      <c r="D250" s="1"/>
      <c r="E250" s="1"/>
      <c r="F250" s="1"/>
      <c r="G250" s="1"/>
    </row>
    <row r="251" spans="2:7" ht="18">
      <c r="B251" s="2"/>
      <c r="C251" s="2"/>
      <c r="D251" s="1"/>
      <c r="E251" s="1"/>
      <c r="F251" s="1"/>
      <c r="G251" s="1"/>
    </row>
    <row r="252" spans="2:7" ht="18">
      <c r="B252" s="2"/>
      <c r="C252" s="2"/>
      <c r="D252" s="1"/>
      <c r="E252" s="1"/>
      <c r="F252" s="1"/>
      <c r="G252" s="1"/>
    </row>
    <row r="253" spans="2:7" ht="18">
      <c r="B253" s="2"/>
      <c r="C253" s="2"/>
      <c r="D253" s="1"/>
      <c r="E253" s="1"/>
      <c r="F253" s="1"/>
      <c r="G253" s="1"/>
    </row>
    <row r="254" spans="2:7" ht="18">
      <c r="B254" s="2"/>
      <c r="C254" s="2"/>
      <c r="D254" s="1"/>
      <c r="E254" s="1"/>
      <c r="F254" s="1"/>
      <c r="G254" s="1"/>
    </row>
    <row r="255" spans="2:7" ht="18">
      <c r="B255" s="2"/>
      <c r="C255" s="2"/>
      <c r="D255" s="1"/>
      <c r="E255" s="1"/>
      <c r="F255" s="1"/>
      <c r="G255" s="1"/>
    </row>
    <row r="256" spans="2:7" ht="18">
      <c r="B256" s="2"/>
      <c r="C256" s="2"/>
      <c r="D256" s="1"/>
      <c r="E256" s="1"/>
      <c r="F256" s="1"/>
      <c r="G256" s="1"/>
    </row>
    <row r="257" spans="2:7" ht="18">
      <c r="B257" s="2"/>
      <c r="C257" s="2"/>
      <c r="D257" s="1"/>
      <c r="E257" s="1"/>
      <c r="F257" s="1"/>
      <c r="G257" s="1"/>
    </row>
    <row r="258" spans="2:7" ht="18">
      <c r="B258" s="2"/>
      <c r="C258" s="2"/>
      <c r="D258" s="1"/>
      <c r="E258" s="1"/>
      <c r="F258" s="1"/>
      <c r="G258" s="1"/>
    </row>
    <row r="259" spans="2:7" ht="18">
      <c r="B259" s="2"/>
      <c r="C259" s="2"/>
      <c r="D259" s="1"/>
      <c r="E259" s="1"/>
      <c r="F259" s="1"/>
      <c r="G259" s="1"/>
    </row>
    <row r="260" spans="2:7" ht="18">
      <c r="B260" s="2"/>
      <c r="C260" s="2"/>
      <c r="D260" s="1"/>
      <c r="E260" s="1"/>
      <c r="F260" s="1"/>
      <c r="G260" s="1"/>
    </row>
    <row r="261" spans="2:7" ht="18">
      <c r="B261" s="2"/>
      <c r="C261" s="2"/>
      <c r="D261" s="1"/>
      <c r="E261" s="1"/>
      <c r="F261" s="1"/>
      <c r="G261" s="1"/>
    </row>
    <row r="262" spans="2:7" ht="18">
      <c r="B262" s="2"/>
      <c r="C262" s="2"/>
      <c r="D262" s="1"/>
      <c r="E262" s="1"/>
      <c r="F262" s="1"/>
      <c r="G262" s="1"/>
    </row>
    <row r="263" spans="2:7" ht="18">
      <c r="B263" s="2"/>
      <c r="C263" s="2"/>
      <c r="D263" s="1"/>
      <c r="E263" s="1"/>
      <c r="F263" s="1"/>
      <c r="G263" s="1"/>
    </row>
    <row r="264" spans="2:7" ht="18">
      <c r="B264" s="2"/>
      <c r="C264" s="2"/>
      <c r="D264" s="1"/>
      <c r="E264" s="1"/>
      <c r="F264" s="1"/>
      <c r="G264" s="1"/>
    </row>
    <row r="265" spans="2:7" ht="18">
      <c r="B265" s="2"/>
      <c r="C265" s="2"/>
      <c r="D265" s="1"/>
      <c r="E265" s="1"/>
      <c r="F265" s="1"/>
      <c r="G265" s="1"/>
    </row>
    <row r="266" spans="2:7" ht="18">
      <c r="B266" s="2"/>
      <c r="C266" s="2"/>
      <c r="D266" s="1"/>
      <c r="E266" s="1"/>
      <c r="F266" s="1"/>
      <c r="G266" s="1"/>
    </row>
    <row r="267" spans="2:7" ht="18">
      <c r="B267" s="2"/>
      <c r="C267" s="2"/>
      <c r="D267" s="1"/>
      <c r="E267" s="1"/>
      <c r="F267" s="1"/>
      <c r="G267" s="1"/>
    </row>
    <row r="268" spans="2:7" ht="18">
      <c r="B268" s="2"/>
      <c r="C268" s="2"/>
      <c r="D268" s="1"/>
      <c r="E268" s="1"/>
      <c r="F268" s="1"/>
      <c r="G268" s="1"/>
    </row>
    <row r="269" spans="2:7" ht="18">
      <c r="B269" s="2"/>
      <c r="C269" s="2"/>
      <c r="D269" s="1"/>
      <c r="E269" s="1"/>
      <c r="F269" s="1"/>
      <c r="G269" s="1"/>
    </row>
    <row r="270" spans="2:7" ht="18">
      <c r="B270" s="2"/>
      <c r="C270" s="2"/>
      <c r="D270" s="1"/>
      <c r="E270" s="1"/>
      <c r="F270" s="1"/>
      <c r="G270" s="1"/>
    </row>
    <row r="271" spans="2:7" ht="18">
      <c r="B271" s="2"/>
      <c r="C271" s="2"/>
      <c r="D271" s="1"/>
      <c r="E271" s="1"/>
      <c r="F271" s="1"/>
      <c r="G271" s="1"/>
    </row>
    <row r="272" spans="2:7" ht="18">
      <c r="B272" s="2"/>
      <c r="C272" s="2"/>
      <c r="D272" s="1"/>
      <c r="E272" s="1"/>
      <c r="F272" s="1"/>
      <c r="G272" s="1"/>
    </row>
    <row r="273" spans="2:7" ht="18">
      <c r="B273" s="2"/>
      <c r="C273" s="2"/>
      <c r="D273" s="1"/>
      <c r="E273" s="1"/>
      <c r="F273" s="1"/>
      <c r="G273" s="1"/>
    </row>
    <row r="274" spans="2:7" ht="18">
      <c r="B274" s="2"/>
      <c r="C274" s="2"/>
      <c r="D274" s="1"/>
      <c r="E274" s="1"/>
      <c r="F274" s="1"/>
      <c r="G274" s="1"/>
    </row>
    <row r="275" spans="2:7" ht="18">
      <c r="B275" s="2"/>
      <c r="C275" s="2"/>
      <c r="D275" s="1"/>
      <c r="E275" s="1"/>
      <c r="F275" s="1"/>
      <c r="G275" s="1"/>
    </row>
    <row r="276" spans="2:7" ht="18">
      <c r="B276" s="2"/>
      <c r="C276" s="2"/>
      <c r="D276" s="1"/>
      <c r="E276" s="1"/>
      <c r="F276" s="1"/>
      <c r="G276" s="1"/>
    </row>
    <row r="277" spans="2:7" ht="18">
      <c r="B277" s="2"/>
      <c r="C277" s="2"/>
      <c r="D277" s="1"/>
      <c r="E277" s="1"/>
      <c r="F277" s="1"/>
      <c r="G277" s="1"/>
    </row>
    <row r="278" spans="2:7" ht="18">
      <c r="B278" s="2"/>
      <c r="C278" s="2"/>
      <c r="D278" s="1"/>
      <c r="E278" s="1"/>
      <c r="F278" s="1"/>
      <c r="G278" s="1"/>
    </row>
    <row r="279" spans="2:7" ht="18">
      <c r="B279" s="2"/>
      <c r="C279" s="2"/>
      <c r="D279" s="1"/>
      <c r="E279" s="1"/>
      <c r="F279" s="1"/>
      <c r="G279" s="1"/>
    </row>
    <row r="280" spans="2:7" ht="18">
      <c r="B280" s="2"/>
      <c r="C280" s="2"/>
      <c r="D280" s="1"/>
      <c r="E280" s="1"/>
      <c r="F280" s="1"/>
      <c r="G280" s="1"/>
    </row>
    <row r="281" spans="2:7" ht="18">
      <c r="B281" s="2"/>
      <c r="C281" s="2"/>
      <c r="D281" s="1"/>
      <c r="E281" s="1"/>
      <c r="F281" s="1"/>
      <c r="G281" s="1"/>
    </row>
    <row r="282" spans="2:7" ht="18">
      <c r="B282" s="2"/>
      <c r="C282" s="2"/>
      <c r="D282" s="1"/>
      <c r="E282" s="1"/>
      <c r="F282" s="1"/>
      <c r="G282" s="1"/>
    </row>
    <row r="283" spans="2:7" ht="18">
      <c r="B283" s="2"/>
      <c r="C283" s="2"/>
      <c r="D283" s="1"/>
      <c r="E283" s="1"/>
      <c r="F283" s="1"/>
      <c r="G283" s="1"/>
    </row>
    <row r="284" spans="2:7" ht="18">
      <c r="B284" s="2"/>
      <c r="C284" s="2"/>
      <c r="D284" s="1"/>
      <c r="E284" s="1"/>
      <c r="F284" s="1"/>
      <c r="G284" s="1"/>
    </row>
    <row r="285" spans="2:7" ht="18">
      <c r="B285" s="2"/>
      <c r="C285" s="2"/>
      <c r="D285" s="1"/>
      <c r="E285" s="1"/>
      <c r="F285" s="1"/>
      <c r="G285" s="1"/>
    </row>
    <row r="286" spans="2:7" ht="18">
      <c r="B286" s="2"/>
      <c r="C286" s="2"/>
      <c r="D286" s="1"/>
      <c r="E286" s="1"/>
      <c r="F286" s="1"/>
      <c r="G286" s="1"/>
    </row>
    <row r="287" spans="2:7" ht="18">
      <c r="B287" s="2"/>
      <c r="C287" s="2"/>
      <c r="D287" s="1"/>
      <c r="E287" s="1"/>
      <c r="F287" s="1"/>
      <c r="G287" s="1"/>
    </row>
    <row r="288" spans="2:7" ht="18">
      <c r="B288" s="2"/>
      <c r="C288" s="2"/>
      <c r="D288" s="1"/>
      <c r="E288" s="1"/>
      <c r="F288" s="1"/>
      <c r="G288" s="1"/>
    </row>
    <row r="289" spans="2:7" ht="18">
      <c r="B289" s="2"/>
      <c r="C289" s="2"/>
      <c r="D289" s="1"/>
      <c r="E289" s="1"/>
      <c r="F289" s="1"/>
      <c r="G289" s="1"/>
    </row>
    <row r="290" spans="2:7" ht="18">
      <c r="B290" s="2"/>
      <c r="C290" s="2"/>
      <c r="D290" s="1"/>
      <c r="E290" s="1"/>
      <c r="F290" s="1"/>
      <c r="G290" s="1"/>
    </row>
    <row r="291" spans="2:7" ht="18">
      <c r="B291" s="2"/>
      <c r="C291" s="2"/>
      <c r="D291" s="1"/>
      <c r="E291" s="1"/>
      <c r="F291" s="1"/>
      <c r="G291" s="1"/>
    </row>
    <row r="292" spans="2:7" ht="18">
      <c r="B292" s="2"/>
      <c r="C292" s="2"/>
      <c r="D292" s="1"/>
      <c r="E292" s="1"/>
      <c r="F292" s="1"/>
      <c r="G292" s="1"/>
    </row>
    <row r="293" spans="2:7" ht="18">
      <c r="B293" s="2"/>
      <c r="C293" s="2"/>
      <c r="D293" s="1"/>
      <c r="E293" s="1"/>
      <c r="F293" s="1"/>
      <c r="G293" s="1"/>
    </row>
    <row r="294" spans="2:7" ht="18">
      <c r="B294" s="2"/>
      <c r="C294" s="2"/>
      <c r="D294" s="1"/>
      <c r="E294" s="1"/>
      <c r="F294" s="1"/>
      <c r="G294" s="1"/>
    </row>
    <row r="295" spans="2:7" ht="18">
      <c r="B295" s="2"/>
      <c r="C295" s="2"/>
      <c r="D295" s="1"/>
      <c r="E295" s="1"/>
      <c r="F295" s="1"/>
      <c r="G295" s="1"/>
    </row>
    <row r="296" spans="2:7" ht="18">
      <c r="B296" s="2"/>
      <c r="C296" s="2"/>
      <c r="D296" s="1"/>
      <c r="E296" s="1"/>
      <c r="F296" s="1"/>
      <c r="G296" s="1"/>
    </row>
    <row r="297" spans="2:7" ht="18">
      <c r="B297" s="2"/>
      <c r="C297" s="2"/>
      <c r="D297" s="1"/>
      <c r="E297" s="1"/>
      <c r="F297" s="1"/>
      <c r="G297" s="1"/>
    </row>
    <row r="298" spans="2:7" ht="18">
      <c r="B298" s="2"/>
      <c r="C298" s="2"/>
      <c r="D298" s="1"/>
      <c r="E298" s="1"/>
      <c r="F298" s="1"/>
      <c r="G298" s="1"/>
    </row>
    <row r="299" spans="2:7" ht="18">
      <c r="B299" s="2"/>
      <c r="C299" s="2"/>
      <c r="D299" s="1"/>
      <c r="E299" s="1"/>
      <c r="F299" s="1"/>
      <c r="G299" s="1"/>
    </row>
    <row r="300" spans="2:7" ht="18">
      <c r="B300" s="2"/>
      <c r="C300" s="2"/>
      <c r="D300" s="1"/>
      <c r="E300" s="1"/>
      <c r="F300" s="1"/>
      <c r="G300" s="1"/>
    </row>
    <row r="301" spans="2:7" ht="18">
      <c r="B301" s="2"/>
      <c r="C301" s="2"/>
      <c r="D301" s="1"/>
      <c r="E301" s="1"/>
      <c r="F301" s="1"/>
      <c r="G301" s="1"/>
    </row>
    <row r="302" spans="2:7" ht="18">
      <c r="B302" s="2"/>
      <c r="C302" s="2"/>
      <c r="D302" s="1"/>
      <c r="E302" s="1"/>
      <c r="F302" s="1"/>
      <c r="G302" s="1"/>
    </row>
    <row r="303" spans="2:7" ht="18">
      <c r="B303" s="2"/>
      <c r="C303" s="2"/>
      <c r="D303" s="1"/>
      <c r="E303" s="1"/>
      <c r="F303" s="1"/>
      <c r="G303" s="1"/>
    </row>
    <row r="304" spans="2:7" ht="18">
      <c r="B304" s="2"/>
      <c r="C304" s="2"/>
      <c r="D304" s="1"/>
      <c r="E304" s="1"/>
      <c r="F304" s="1"/>
      <c r="G304" s="1"/>
    </row>
    <row r="305" spans="2:7" ht="18">
      <c r="B305" s="2"/>
      <c r="C305" s="2"/>
      <c r="D305" s="1"/>
      <c r="E305" s="1"/>
      <c r="F305" s="1"/>
      <c r="G305" s="1"/>
    </row>
    <row r="306" spans="2:7" ht="18">
      <c r="B306" s="2"/>
      <c r="C306" s="2"/>
      <c r="D306" s="1"/>
      <c r="E306" s="1"/>
      <c r="F306" s="1"/>
      <c r="G306" s="1"/>
    </row>
    <row r="307" spans="2:7" ht="18">
      <c r="B307" s="2"/>
      <c r="C307" s="2"/>
      <c r="D307" s="1"/>
      <c r="E307" s="1"/>
      <c r="F307" s="1"/>
      <c r="G307" s="1"/>
    </row>
    <row r="308" spans="2:7" ht="18">
      <c r="B308" s="2"/>
      <c r="C308" s="2"/>
      <c r="D308" s="1"/>
      <c r="E308" s="1"/>
      <c r="F308" s="1"/>
      <c r="G308" s="1"/>
    </row>
    <row r="309" spans="2:7" ht="18">
      <c r="B309" s="2"/>
      <c r="C309" s="2"/>
      <c r="D309" s="1"/>
      <c r="E309" s="1"/>
      <c r="F309" s="1"/>
      <c r="G309" s="1"/>
    </row>
    <row r="310" spans="2:7" ht="18">
      <c r="B310" s="2"/>
      <c r="C310" s="2"/>
      <c r="D310" s="1"/>
      <c r="E310" s="1"/>
      <c r="F310" s="1"/>
      <c r="G310" s="1"/>
    </row>
    <row r="311" spans="2:7" ht="18">
      <c r="B311" s="2"/>
      <c r="C311" s="2"/>
      <c r="D311" s="1"/>
      <c r="E311" s="1"/>
      <c r="F311" s="1"/>
      <c r="G311" s="1"/>
    </row>
    <row r="312" spans="2:7" ht="18">
      <c r="B312" s="2"/>
      <c r="C312" s="2"/>
      <c r="D312" s="1"/>
      <c r="E312" s="1"/>
      <c r="F312" s="1"/>
      <c r="G312" s="1"/>
    </row>
    <row r="313" spans="2:7" ht="18">
      <c r="B313" s="2"/>
      <c r="C313" s="2"/>
      <c r="D313" s="1"/>
      <c r="E313" s="1"/>
      <c r="F313" s="1"/>
      <c r="G313" s="1"/>
    </row>
    <row r="314" spans="2:7" ht="18">
      <c r="B314" s="2"/>
      <c r="C314" s="2"/>
      <c r="D314" s="1"/>
      <c r="E314" s="1"/>
      <c r="F314" s="1"/>
      <c r="G314" s="1"/>
    </row>
    <row r="315" spans="2:7" ht="18">
      <c r="B315" s="2"/>
      <c r="C315" s="2"/>
      <c r="D315" s="1"/>
      <c r="E315" s="1"/>
      <c r="F315" s="1"/>
      <c r="G315" s="1"/>
    </row>
    <row r="316" spans="2:7" ht="18">
      <c r="B316" s="2"/>
      <c r="C316" s="2"/>
      <c r="D316" s="1"/>
      <c r="E316" s="1"/>
      <c r="F316" s="1"/>
      <c r="G316" s="1"/>
    </row>
    <row r="317" spans="2:7" ht="18">
      <c r="B317" s="2"/>
      <c r="C317" s="2"/>
      <c r="D317" s="1"/>
      <c r="E317" s="1"/>
      <c r="F317" s="1"/>
      <c r="G317" s="1"/>
    </row>
    <row r="318" spans="2:7" ht="18">
      <c r="B318" s="2"/>
      <c r="C318" s="2"/>
      <c r="D318" s="1"/>
      <c r="E318" s="1"/>
      <c r="F318" s="1"/>
      <c r="G318" s="1"/>
    </row>
    <row r="319" spans="2:7" ht="18">
      <c r="B319" s="2"/>
      <c r="C319" s="2"/>
      <c r="D319" s="1"/>
      <c r="E319" s="1"/>
      <c r="F319" s="1"/>
      <c r="G319" s="1"/>
    </row>
    <row r="320" spans="2:7" ht="18">
      <c r="B320" s="2"/>
      <c r="C320" s="2"/>
      <c r="D320" s="1"/>
      <c r="E320" s="1"/>
      <c r="F320" s="1"/>
      <c r="G320" s="1"/>
    </row>
    <row r="321" spans="2:7" ht="18">
      <c r="B321" s="2"/>
      <c r="C321" s="2"/>
      <c r="D321" s="1"/>
      <c r="E321" s="1"/>
      <c r="F321" s="1"/>
      <c r="G321" s="1"/>
    </row>
    <row r="322" spans="2:7" ht="18">
      <c r="B322" s="2"/>
      <c r="C322" s="2"/>
      <c r="D322" s="1"/>
      <c r="E322" s="1"/>
      <c r="F322" s="1"/>
      <c r="G322" s="1"/>
    </row>
    <row r="323" spans="2:7" ht="18">
      <c r="B323" s="2"/>
      <c r="C323" s="2"/>
      <c r="D323" s="1"/>
      <c r="E323" s="1"/>
      <c r="F323" s="1"/>
      <c r="G323" s="1"/>
    </row>
    <row r="324" spans="2:7" ht="18">
      <c r="B324" s="2"/>
      <c r="C324" s="2"/>
      <c r="D324" s="1"/>
      <c r="E324" s="1"/>
      <c r="F324" s="1"/>
      <c r="G324" s="1"/>
    </row>
    <row r="325" spans="2:7" ht="18">
      <c r="B325" s="2"/>
      <c r="C325" s="2"/>
      <c r="D325" s="1"/>
      <c r="E325" s="1"/>
      <c r="F325" s="1"/>
      <c r="G325" s="1"/>
    </row>
    <row r="326" spans="2:7" ht="18">
      <c r="B326" s="2"/>
      <c r="C326" s="2"/>
      <c r="D326" s="1"/>
      <c r="E326" s="1"/>
      <c r="F326" s="1"/>
      <c r="G326" s="1"/>
    </row>
    <row r="327" spans="2:7" ht="18">
      <c r="B327" s="2"/>
      <c r="C327" s="2"/>
      <c r="D327" s="1"/>
      <c r="E327" s="1"/>
      <c r="F327" s="1"/>
      <c r="G327" s="1"/>
    </row>
    <row r="328" spans="2:7" ht="18">
      <c r="B328" s="2"/>
      <c r="C328" s="2"/>
      <c r="D328" s="1"/>
      <c r="E328" s="1"/>
      <c r="F328" s="1"/>
      <c r="G328" s="1"/>
    </row>
    <row r="329" spans="2:7" ht="18">
      <c r="B329" s="2"/>
      <c r="C329" s="2"/>
      <c r="D329" s="1"/>
      <c r="E329" s="1"/>
      <c r="F329" s="1"/>
      <c r="G329" s="1"/>
    </row>
    <row r="330" spans="2:7" ht="18">
      <c r="B330" s="2"/>
      <c r="C330" s="2"/>
      <c r="D330" s="1"/>
      <c r="E330" s="1"/>
      <c r="F330" s="1"/>
      <c r="G330" s="1"/>
    </row>
    <row r="331" spans="2:7" ht="18">
      <c r="B331" s="2"/>
      <c r="C331" s="2"/>
      <c r="D331" s="1"/>
      <c r="E331" s="1"/>
      <c r="F331" s="1"/>
      <c r="G331" s="1"/>
    </row>
    <row r="332" spans="2:7" ht="18">
      <c r="B332" s="2"/>
      <c r="C332" s="2"/>
      <c r="D332" s="1"/>
      <c r="E332" s="1"/>
      <c r="F332" s="1"/>
      <c r="G332" s="1"/>
    </row>
    <row r="333" spans="2:7" ht="18">
      <c r="B333" s="2"/>
      <c r="C333" s="2"/>
      <c r="D333" s="1"/>
      <c r="E333" s="1"/>
      <c r="F333" s="1"/>
      <c r="G333" s="1"/>
    </row>
    <row r="334" spans="2:7" ht="18">
      <c r="B334" s="2"/>
      <c r="C334" s="2"/>
      <c r="D334" s="1"/>
      <c r="E334" s="1"/>
      <c r="F334" s="1"/>
      <c r="G334" s="1"/>
    </row>
    <row r="335" spans="2:7" ht="18">
      <c r="B335" s="2"/>
      <c r="C335" s="2"/>
      <c r="D335" s="1"/>
      <c r="E335" s="1"/>
      <c r="F335" s="1"/>
      <c r="G335" s="1"/>
    </row>
    <row r="336" spans="2:7" ht="18">
      <c r="B336" s="2"/>
      <c r="C336" s="2"/>
      <c r="D336" s="1"/>
      <c r="E336" s="1"/>
      <c r="F336" s="1"/>
      <c r="G336" s="1"/>
    </row>
    <row r="337" spans="2:7" ht="18">
      <c r="B337" s="2"/>
      <c r="C337" s="2"/>
      <c r="D337" s="1"/>
      <c r="E337" s="1"/>
      <c r="F337" s="1"/>
      <c r="G337" s="1"/>
    </row>
    <row r="338" spans="2:7" ht="18">
      <c r="B338" s="2"/>
      <c r="C338" s="2"/>
      <c r="D338" s="1"/>
      <c r="E338" s="1"/>
      <c r="F338" s="1"/>
      <c r="G338" s="1"/>
    </row>
    <row r="339" spans="2:7" ht="18">
      <c r="B339" s="2"/>
      <c r="C339" s="2"/>
      <c r="D339" s="1"/>
      <c r="E339" s="1"/>
      <c r="F339" s="1"/>
      <c r="G339" s="1"/>
    </row>
    <row r="340" spans="2:7" ht="18">
      <c r="B340" s="2"/>
      <c r="C340" s="2"/>
      <c r="D340" s="1"/>
      <c r="E340" s="1"/>
      <c r="F340" s="1"/>
      <c r="G340" s="1"/>
    </row>
    <row r="341" spans="2:7" ht="18">
      <c r="B341" s="2"/>
      <c r="C341" s="2"/>
      <c r="D341" s="1"/>
      <c r="E341" s="1"/>
      <c r="F341" s="1"/>
      <c r="G341" s="1"/>
    </row>
    <row r="342" spans="2:7" ht="18">
      <c r="B342" s="2"/>
      <c r="C342" s="2"/>
      <c r="D342" s="1"/>
      <c r="E342" s="1"/>
      <c r="F342" s="1"/>
      <c r="G342" s="1"/>
    </row>
    <row r="343" spans="2:7" ht="18">
      <c r="B343" s="2"/>
      <c r="C343" s="2"/>
      <c r="D343" s="1"/>
      <c r="E343" s="1"/>
      <c r="F343" s="1"/>
      <c r="G343" s="1"/>
    </row>
    <row r="344" spans="2:7" ht="18">
      <c r="B344" s="2"/>
      <c r="C344" s="2"/>
      <c r="D344" s="1"/>
      <c r="E344" s="1"/>
      <c r="F344" s="1"/>
      <c r="G344" s="1"/>
    </row>
    <row r="345" spans="2:7" ht="18">
      <c r="B345" s="2"/>
      <c r="C345" s="2"/>
      <c r="D345" s="1"/>
      <c r="E345" s="1"/>
      <c r="F345" s="1"/>
      <c r="G345" s="1"/>
    </row>
    <row r="346" spans="2:7" ht="18">
      <c r="B346" s="2"/>
      <c r="C346" s="2"/>
      <c r="D346" s="1"/>
      <c r="E346" s="1"/>
      <c r="F346" s="1"/>
      <c r="G346" s="1"/>
    </row>
    <row r="347" spans="2:7" ht="18">
      <c r="B347" s="2"/>
      <c r="C347" s="2"/>
      <c r="D347" s="1"/>
      <c r="E347" s="1"/>
      <c r="F347" s="1"/>
      <c r="G347" s="1"/>
    </row>
    <row r="348" spans="2:7" ht="18">
      <c r="B348" s="2"/>
      <c r="C348" s="2"/>
      <c r="D348" s="1"/>
      <c r="E348" s="1"/>
      <c r="F348" s="1"/>
      <c r="G348" s="1"/>
    </row>
    <row r="349" spans="2:7" ht="18">
      <c r="B349" s="2"/>
      <c r="C349" s="2"/>
      <c r="D349" s="1"/>
      <c r="E349" s="1"/>
      <c r="F349" s="1"/>
      <c r="G349" s="1"/>
    </row>
    <row r="350" spans="2:7" ht="18">
      <c r="B350" s="2"/>
      <c r="C350" s="2"/>
      <c r="D350" s="1"/>
      <c r="E350" s="1"/>
      <c r="F350" s="1"/>
      <c r="G350" s="1"/>
    </row>
    <row r="351" spans="2:7" ht="18">
      <c r="B351" s="2"/>
      <c r="C351" s="2"/>
      <c r="D351" s="1"/>
      <c r="E351" s="1"/>
      <c r="F351" s="1"/>
      <c r="G351" s="1"/>
    </row>
    <row r="352" spans="2:7" ht="18">
      <c r="B352" s="2"/>
      <c r="C352" s="2"/>
      <c r="D352" s="1"/>
      <c r="E352" s="1"/>
      <c r="F352" s="1"/>
      <c r="G352" s="1"/>
    </row>
    <row r="353" spans="2:7" ht="18">
      <c r="B353" s="2"/>
      <c r="C353" s="2"/>
      <c r="D353" s="1"/>
      <c r="E353" s="1"/>
      <c r="F353" s="1"/>
      <c r="G353" s="1"/>
    </row>
    <row r="354" spans="2:7" ht="18">
      <c r="B354" s="2"/>
      <c r="C354" s="2"/>
      <c r="D354" s="1"/>
      <c r="E354" s="1"/>
      <c r="F354" s="1"/>
      <c r="G354" s="1"/>
    </row>
    <row r="355" spans="2:7" ht="18">
      <c r="B355" s="2"/>
      <c r="C355" s="2"/>
      <c r="D355" s="1"/>
      <c r="E355" s="1"/>
      <c r="F355" s="1"/>
      <c r="G355" s="1"/>
    </row>
    <row r="356" spans="2:7" ht="18">
      <c r="B356" s="2"/>
      <c r="C356" s="2"/>
      <c r="D356" s="1"/>
      <c r="E356" s="1"/>
      <c r="F356" s="1"/>
      <c r="G356" s="1"/>
    </row>
    <row r="357" spans="2:7" ht="18">
      <c r="B357" s="2"/>
      <c r="C357" s="2"/>
      <c r="D357" s="1"/>
      <c r="E357" s="1"/>
      <c r="F357" s="1"/>
      <c r="G357" s="1"/>
    </row>
    <row r="358" spans="2:7" ht="18">
      <c r="B358" s="2"/>
      <c r="C358" s="2"/>
      <c r="D358" s="1"/>
      <c r="E358" s="1"/>
      <c r="F358" s="1"/>
      <c r="G358" s="1"/>
    </row>
    <row r="359" spans="2:7" ht="18">
      <c r="B359" s="2"/>
      <c r="C359" s="2"/>
      <c r="D359" s="1"/>
      <c r="E359" s="1"/>
      <c r="F359" s="1"/>
      <c r="G359" s="1"/>
    </row>
    <row r="360" spans="2:7" ht="18">
      <c r="B360" s="2"/>
      <c r="C360" s="2"/>
      <c r="D360" s="1"/>
      <c r="E360" s="1"/>
      <c r="F360" s="1"/>
      <c r="G360" s="1"/>
    </row>
    <row r="361" spans="2:7" ht="18">
      <c r="B361" s="2"/>
      <c r="C361" s="2"/>
      <c r="D361" s="1"/>
      <c r="E361" s="1"/>
      <c r="F361" s="1"/>
      <c r="G361" s="1"/>
    </row>
    <row r="362" spans="2:7" ht="18">
      <c r="B362" s="2"/>
      <c r="C362" s="2"/>
      <c r="D362" s="1"/>
      <c r="E362" s="1"/>
      <c r="F362" s="1"/>
      <c r="G362" s="1"/>
    </row>
    <row r="363" spans="2:7" ht="18">
      <c r="B363" s="2"/>
      <c r="C363" s="2"/>
      <c r="D363" s="1"/>
      <c r="E363" s="1"/>
      <c r="F363" s="1"/>
      <c r="G363" s="1"/>
    </row>
    <row r="364" spans="2:7" ht="18">
      <c r="B364" s="2"/>
      <c r="C364" s="2"/>
      <c r="D364" s="1"/>
      <c r="E364" s="1"/>
      <c r="F364" s="1"/>
      <c r="G364" s="1"/>
    </row>
    <row r="365" spans="2:7" ht="18">
      <c r="B365" s="2"/>
      <c r="C365" s="2"/>
      <c r="D365" s="1"/>
      <c r="E365" s="1"/>
      <c r="F365" s="1"/>
      <c r="G365" s="1"/>
    </row>
    <row r="366" spans="2:7" ht="18">
      <c r="B366" s="2"/>
      <c r="C366" s="2"/>
      <c r="D366" s="1"/>
      <c r="E366" s="1"/>
      <c r="F366" s="1"/>
      <c r="G366" s="1"/>
    </row>
    <row r="367" spans="2:7" ht="18">
      <c r="B367" s="2"/>
      <c r="C367" s="2"/>
      <c r="D367" s="1"/>
      <c r="E367" s="1"/>
      <c r="F367" s="1"/>
      <c r="G367" s="1"/>
    </row>
    <row r="368" spans="2:7" ht="18">
      <c r="B368" s="2"/>
      <c r="C368" s="2"/>
      <c r="D368" s="1"/>
      <c r="E368" s="1"/>
      <c r="F368" s="1"/>
      <c r="G368" s="1"/>
    </row>
    <row r="369" spans="2:7" ht="18">
      <c r="B369" s="2"/>
      <c r="C369" s="2"/>
      <c r="D369" s="1"/>
      <c r="E369" s="1"/>
      <c r="F369" s="1"/>
      <c r="G369" s="1"/>
    </row>
    <row r="370" spans="2:7" ht="18">
      <c r="B370" s="2"/>
      <c r="C370" s="2"/>
      <c r="D370" s="1"/>
      <c r="E370" s="1"/>
      <c r="F370" s="1"/>
      <c r="G370" s="1"/>
    </row>
    <row r="371" spans="2:7" ht="18">
      <c r="B371" s="2"/>
      <c r="C371" s="2"/>
      <c r="D371" s="1"/>
      <c r="E371" s="1"/>
      <c r="F371" s="1"/>
      <c r="G371" s="1"/>
    </row>
    <row r="372" spans="2:7" ht="18">
      <c r="B372" s="2"/>
      <c r="C372" s="2"/>
      <c r="D372" s="1"/>
      <c r="E372" s="1"/>
      <c r="F372" s="1"/>
      <c r="G372" s="1"/>
    </row>
    <row r="373" spans="2:7" ht="18">
      <c r="B373" s="2"/>
      <c r="C373" s="2"/>
      <c r="D373" s="1"/>
      <c r="E373" s="1"/>
      <c r="F373" s="1"/>
      <c r="G373" s="1"/>
    </row>
    <row r="374" spans="2:7" ht="18">
      <c r="B374" s="2"/>
      <c r="C374" s="2"/>
      <c r="D374" s="1"/>
      <c r="E374" s="1"/>
      <c r="F374" s="1"/>
      <c r="G374" s="1"/>
    </row>
    <row r="375" spans="2:7" ht="18">
      <c r="B375" s="2"/>
      <c r="C375" s="2"/>
      <c r="D375" s="1"/>
      <c r="E375" s="1"/>
      <c r="F375" s="1"/>
      <c r="G375" s="1"/>
    </row>
    <row r="376" spans="2:7" ht="18">
      <c r="B376" s="2"/>
      <c r="C376" s="2"/>
      <c r="D376" s="1"/>
      <c r="E376" s="1"/>
      <c r="F376" s="1"/>
      <c r="G376" s="1"/>
    </row>
    <row r="377" spans="2:7" ht="18">
      <c r="B377" s="2"/>
      <c r="C377" s="2"/>
      <c r="D377" s="1"/>
      <c r="E377" s="1"/>
      <c r="F377" s="1"/>
      <c r="G377" s="1"/>
    </row>
    <row r="378" spans="2:7" ht="18">
      <c r="B378" s="2"/>
      <c r="C378" s="2"/>
      <c r="D378" s="1"/>
      <c r="E378" s="1"/>
      <c r="F378" s="1"/>
      <c r="G378" s="1"/>
    </row>
    <row r="379" spans="2:7" ht="18">
      <c r="B379" s="2"/>
      <c r="C379" s="2"/>
      <c r="D379" s="1"/>
      <c r="E379" s="1"/>
      <c r="F379" s="1"/>
      <c r="G379" s="1"/>
    </row>
    <row r="380" spans="2:7" ht="18">
      <c r="B380" s="2"/>
      <c r="C380" s="2"/>
      <c r="D380" s="1"/>
      <c r="E380" s="1"/>
      <c r="F380" s="1"/>
      <c r="G380" s="1"/>
    </row>
    <row r="381" spans="2:7" ht="18">
      <c r="B381" s="2"/>
      <c r="C381" s="2"/>
      <c r="D381" s="1"/>
      <c r="E381" s="1"/>
      <c r="F381" s="1"/>
      <c r="G381" s="1"/>
    </row>
    <row r="382" spans="2:7" ht="18">
      <c r="B382" s="2"/>
      <c r="C382" s="2"/>
      <c r="D382" s="1"/>
      <c r="E382" s="1"/>
      <c r="F382" s="1"/>
      <c r="G382" s="1"/>
    </row>
    <row r="383" spans="2:7" ht="18">
      <c r="B383" s="2"/>
      <c r="C383" s="2"/>
      <c r="D383" s="1"/>
      <c r="E383" s="1"/>
      <c r="F383" s="1"/>
      <c r="G383" s="1"/>
    </row>
    <row r="384" spans="2:7" ht="18">
      <c r="B384" s="2"/>
      <c r="C384" s="2"/>
      <c r="D384" s="1"/>
      <c r="E384" s="1"/>
      <c r="F384" s="1"/>
      <c r="G384" s="1"/>
    </row>
    <row r="385" spans="2:7" ht="18">
      <c r="B385" s="2"/>
      <c r="C385" s="2"/>
      <c r="D385" s="1"/>
      <c r="E385" s="1"/>
      <c r="F385" s="1"/>
      <c r="G385" s="1"/>
    </row>
    <row r="386" spans="2:7" ht="18">
      <c r="B386" s="2"/>
      <c r="C386" s="2"/>
      <c r="D386" s="1"/>
      <c r="E386" s="1"/>
      <c r="F386" s="1"/>
      <c r="G386" s="1"/>
    </row>
    <row r="387" spans="2:7" ht="18">
      <c r="B387" s="2"/>
      <c r="C387" s="2"/>
      <c r="D387" s="1"/>
      <c r="E387" s="1"/>
      <c r="F387" s="1"/>
      <c r="G387" s="1"/>
    </row>
    <row r="388" spans="2:7" ht="18">
      <c r="B388" s="2"/>
      <c r="C388" s="2"/>
      <c r="D388" s="1"/>
      <c r="E388" s="1"/>
      <c r="F388" s="1"/>
      <c r="G388" s="1"/>
    </row>
    <row r="389" spans="2:7" ht="18">
      <c r="B389" s="2"/>
      <c r="C389" s="2"/>
      <c r="D389" s="1"/>
      <c r="E389" s="1"/>
      <c r="F389" s="1"/>
      <c r="G389" s="1"/>
    </row>
    <row r="390" spans="2:7" ht="18">
      <c r="B390" s="2"/>
      <c r="C390" s="2"/>
      <c r="D390" s="1"/>
      <c r="E390" s="1"/>
      <c r="F390" s="1"/>
      <c r="G390" s="1"/>
    </row>
    <row r="391" spans="2:7" ht="18">
      <c r="B391" s="2"/>
      <c r="C391" s="2"/>
      <c r="D391" s="1"/>
      <c r="E391" s="1"/>
      <c r="F391" s="1"/>
      <c r="G391" s="1"/>
    </row>
    <row r="392" spans="2:7" ht="18">
      <c r="B392" s="2"/>
      <c r="C392" s="2"/>
      <c r="D392" s="1"/>
      <c r="E392" s="1"/>
      <c r="F392" s="1"/>
      <c r="G392" s="1"/>
    </row>
    <row r="393" spans="2:7" ht="18">
      <c r="B393" s="2"/>
      <c r="C393" s="2"/>
      <c r="D393" s="1"/>
      <c r="E393" s="1"/>
      <c r="F393" s="1"/>
      <c r="G393" s="1"/>
    </row>
    <row r="394" spans="2:7" ht="18">
      <c r="B394" s="2"/>
      <c r="C394" s="2"/>
      <c r="D394" s="1"/>
      <c r="E394" s="1"/>
      <c r="F394" s="1"/>
      <c r="G394" s="1"/>
    </row>
    <row r="395" spans="2:7" ht="18">
      <c r="B395" s="2"/>
      <c r="C395" s="2"/>
      <c r="D395" s="1"/>
      <c r="E395" s="1"/>
      <c r="F395" s="1"/>
      <c r="G395" s="1"/>
    </row>
    <row r="396" spans="2:7" ht="18">
      <c r="B396" s="2"/>
      <c r="C396" s="2"/>
      <c r="D396" s="1"/>
      <c r="E396" s="1"/>
      <c r="F396" s="1"/>
      <c r="G396" s="1"/>
    </row>
    <row r="397" spans="2:7" ht="18">
      <c r="B397" s="2"/>
      <c r="C397" s="2"/>
      <c r="D397" s="1"/>
      <c r="E397" s="1"/>
      <c r="F397" s="1"/>
      <c r="G397" s="1"/>
    </row>
    <row r="398" spans="2:7" ht="18">
      <c r="B398" s="2"/>
      <c r="C398" s="2"/>
      <c r="D398" s="1"/>
      <c r="E398" s="1"/>
      <c r="F398" s="1"/>
      <c r="G398" s="1"/>
    </row>
    <row r="399" spans="2:7" ht="18">
      <c r="B399" s="2"/>
      <c r="C399" s="2"/>
      <c r="D399" s="1"/>
      <c r="E399" s="1"/>
      <c r="F399" s="1"/>
      <c r="G399" s="1"/>
    </row>
    <row r="400" spans="2:7" ht="18">
      <c r="B400" s="2"/>
      <c r="C400" s="2"/>
      <c r="D400" s="1"/>
      <c r="E400" s="1"/>
      <c r="F400" s="1"/>
      <c r="G400" s="1"/>
    </row>
    <row r="401" spans="2:7" ht="18">
      <c r="B401" s="2"/>
      <c r="C401" s="2"/>
      <c r="D401" s="1"/>
      <c r="E401" s="1"/>
      <c r="F401" s="1"/>
      <c r="G401" s="1"/>
    </row>
    <row r="402" spans="2:7" ht="18">
      <c r="B402" s="2"/>
      <c r="C402" s="2"/>
      <c r="D402" s="1"/>
      <c r="E402" s="1"/>
      <c r="F402" s="1"/>
      <c r="G402" s="1"/>
    </row>
    <row r="403" spans="2:7" ht="18">
      <c r="B403" s="2"/>
      <c r="C403" s="2"/>
      <c r="D403" s="1"/>
      <c r="E403" s="1"/>
      <c r="F403" s="1"/>
      <c r="G403" s="1"/>
    </row>
    <row r="404" spans="2:7" ht="18">
      <c r="B404" s="2"/>
      <c r="C404" s="2"/>
      <c r="D404" s="1"/>
      <c r="E404" s="1"/>
      <c r="F404" s="1"/>
      <c r="G404" s="1"/>
    </row>
    <row r="405" spans="2:7" ht="18">
      <c r="B405" s="2"/>
      <c r="C405" s="2"/>
      <c r="D405" s="1"/>
      <c r="E405" s="1"/>
      <c r="F405" s="1"/>
      <c r="G405" s="1"/>
    </row>
    <row r="406" spans="2:7" ht="18">
      <c r="B406" s="2"/>
      <c r="C406" s="2"/>
      <c r="D406" s="1"/>
      <c r="E406" s="1"/>
      <c r="F406" s="1"/>
      <c r="G406" s="1"/>
    </row>
    <row r="407" spans="2:7" ht="18">
      <c r="B407" s="2"/>
      <c r="C407" s="2"/>
      <c r="D407" s="1"/>
      <c r="E407" s="1"/>
      <c r="F407" s="1"/>
      <c r="G407" s="1"/>
    </row>
    <row r="408" spans="2:7" ht="18">
      <c r="B408" s="2"/>
      <c r="C408" s="2"/>
      <c r="D408" s="1"/>
      <c r="E408" s="1"/>
      <c r="F408" s="1"/>
      <c r="G408" s="1"/>
    </row>
    <row r="409" spans="2:7" ht="18">
      <c r="B409" s="2"/>
      <c r="C409" s="2"/>
      <c r="D409" s="1"/>
      <c r="E409" s="1"/>
      <c r="F409" s="1"/>
      <c r="G409" s="1"/>
    </row>
    <row r="410" spans="2:7" ht="18">
      <c r="B410" s="2"/>
      <c r="C410" s="2"/>
      <c r="D410" s="1"/>
      <c r="E410" s="1"/>
      <c r="F410" s="1"/>
      <c r="G410" s="1"/>
    </row>
    <row r="411" spans="2:7" ht="18">
      <c r="B411" s="2"/>
      <c r="C411" s="2"/>
      <c r="D411" s="1"/>
      <c r="E411" s="1"/>
      <c r="F411" s="1"/>
      <c r="G411" s="1"/>
    </row>
    <row r="412" spans="2:7" ht="18">
      <c r="B412" s="2"/>
      <c r="C412" s="2"/>
      <c r="D412" s="1"/>
      <c r="E412" s="1"/>
      <c r="F412" s="1"/>
      <c r="G412" s="1"/>
    </row>
    <row r="413" spans="2:7" ht="18">
      <c r="B413" s="2"/>
      <c r="C413" s="2"/>
      <c r="D413" s="1"/>
      <c r="E413" s="1"/>
      <c r="F413" s="1"/>
      <c r="G413" s="1"/>
    </row>
    <row r="414" spans="2:7" ht="18">
      <c r="B414" s="2"/>
      <c r="C414" s="2"/>
      <c r="D414" s="1"/>
      <c r="E414" s="1"/>
      <c r="F414" s="1"/>
      <c r="G414" s="1"/>
    </row>
    <row r="415" spans="2:7" ht="18">
      <c r="B415" s="2"/>
      <c r="C415" s="2"/>
      <c r="D415" s="1"/>
      <c r="E415" s="1"/>
      <c r="F415" s="1"/>
      <c r="G415" s="1"/>
    </row>
    <row r="416" spans="2:7" ht="18">
      <c r="B416" s="2"/>
      <c r="C416" s="2"/>
      <c r="D416" s="1"/>
      <c r="E416" s="1"/>
      <c r="F416" s="1"/>
      <c r="G416" s="1"/>
    </row>
    <row r="417" spans="2:7" ht="18">
      <c r="B417" s="2"/>
      <c r="C417" s="2"/>
      <c r="D417" s="1"/>
      <c r="E417" s="1"/>
      <c r="F417" s="1"/>
      <c r="G417" s="1"/>
    </row>
    <row r="418" spans="2:7" ht="18">
      <c r="B418" s="2"/>
      <c r="C418" s="2"/>
      <c r="D418" s="1"/>
      <c r="E418" s="1"/>
      <c r="F418" s="1"/>
      <c r="G418" s="1"/>
    </row>
    <row r="419" spans="2:7" ht="18">
      <c r="B419" s="2"/>
      <c r="C419" s="2"/>
      <c r="D419" s="1"/>
      <c r="E419" s="1"/>
      <c r="F419" s="1"/>
      <c r="G419" s="1"/>
    </row>
    <row r="420" spans="2:7" ht="18">
      <c r="B420" s="2"/>
      <c r="C420" s="2"/>
      <c r="D420" s="1"/>
      <c r="E420" s="1"/>
      <c r="F420" s="1"/>
      <c r="G420" s="1"/>
    </row>
    <row r="421" spans="2:7" ht="18">
      <c r="B421" s="2"/>
      <c r="C421" s="2"/>
      <c r="D421" s="1"/>
      <c r="E421" s="1"/>
      <c r="F421" s="1"/>
      <c r="G421" s="1"/>
    </row>
    <row r="422" spans="2:7" ht="18">
      <c r="B422" s="2"/>
      <c r="C422" s="2"/>
      <c r="D422" s="1"/>
      <c r="E422" s="1"/>
      <c r="F422" s="1"/>
      <c r="G422" s="1"/>
    </row>
    <row r="423" spans="2:7" ht="18">
      <c r="B423" s="2"/>
      <c r="C423" s="2"/>
      <c r="D423" s="1"/>
      <c r="E423" s="1"/>
      <c r="F423" s="1"/>
      <c r="G423" s="1"/>
    </row>
    <row r="424" spans="2:7" ht="18">
      <c r="B424" s="2"/>
      <c r="C424" s="2"/>
      <c r="D424" s="1"/>
      <c r="E424" s="1"/>
      <c r="F424" s="1"/>
      <c r="G424" s="1"/>
    </row>
    <row r="425" spans="2:7" ht="18">
      <c r="B425" s="2"/>
      <c r="C425" s="2"/>
      <c r="D425" s="1"/>
      <c r="E425" s="1"/>
      <c r="F425" s="1"/>
      <c r="G425" s="1"/>
    </row>
    <row r="426" spans="2:7" ht="18">
      <c r="B426" s="2"/>
      <c r="C426" s="2"/>
      <c r="D426" s="1"/>
      <c r="E426" s="1"/>
      <c r="F426" s="1"/>
      <c r="G426" s="1"/>
    </row>
    <row r="427" spans="2:7" ht="18">
      <c r="B427" s="2"/>
      <c r="C427" s="2"/>
      <c r="D427" s="1"/>
      <c r="E427" s="1"/>
      <c r="F427" s="1"/>
      <c r="G427" s="1"/>
    </row>
    <row r="428" spans="2:7" ht="18">
      <c r="B428" s="2"/>
      <c r="C428" s="2"/>
      <c r="D428" s="1"/>
      <c r="E428" s="1"/>
      <c r="F428" s="1"/>
      <c r="G428" s="1"/>
    </row>
    <row r="429" spans="2:7" ht="18">
      <c r="B429" s="2"/>
      <c r="C429" s="2"/>
      <c r="D429" s="1"/>
      <c r="E429" s="1"/>
      <c r="F429" s="1"/>
      <c r="G429" s="1"/>
    </row>
    <row r="430" spans="2:7" ht="18">
      <c r="B430" s="2"/>
      <c r="C430" s="2"/>
      <c r="D430" s="1"/>
      <c r="E430" s="1"/>
      <c r="F430" s="1"/>
      <c r="G430" s="1"/>
    </row>
    <row r="431" spans="2:7" ht="18">
      <c r="B431" s="2"/>
      <c r="C431" s="2"/>
      <c r="D431" s="1"/>
      <c r="E431" s="1"/>
      <c r="F431" s="1"/>
      <c r="G431" s="1"/>
    </row>
    <row r="432" spans="2:7" ht="18">
      <c r="B432" s="2"/>
      <c r="C432" s="2"/>
      <c r="D432" s="1"/>
      <c r="E432" s="1"/>
      <c r="F432" s="1"/>
      <c r="G432" s="1"/>
    </row>
    <row r="433" spans="2:7" ht="18">
      <c r="B433" s="2"/>
      <c r="C433" s="2"/>
      <c r="D433" s="1"/>
      <c r="E433" s="1"/>
      <c r="F433" s="1"/>
      <c r="G433" s="1"/>
    </row>
    <row r="434" spans="2:7" ht="18">
      <c r="B434" s="2"/>
      <c r="C434" s="2"/>
      <c r="D434" s="1"/>
      <c r="E434" s="1"/>
      <c r="F434" s="1"/>
      <c r="G434" s="1"/>
    </row>
    <row r="435" spans="2:7" ht="18">
      <c r="B435" s="2"/>
      <c r="C435" s="2"/>
      <c r="D435" s="1"/>
      <c r="E435" s="1"/>
      <c r="F435" s="1"/>
      <c r="G435" s="1"/>
    </row>
    <row r="436" spans="2:7" ht="18">
      <c r="B436" s="2"/>
      <c r="C436" s="2"/>
      <c r="D436" s="1"/>
      <c r="E436" s="1"/>
      <c r="F436" s="1"/>
      <c r="G436" s="1"/>
    </row>
    <row r="437" spans="2:7" ht="18">
      <c r="B437" s="2"/>
      <c r="C437" s="2"/>
      <c r="D437" s="1"/>
      <c r="E437" s="1"/>
      <c r="F437" s="1"/>
      <c r="G437" s="1"/>
    </row>
    <row r="438" spans="2:7" ht="18">
      <c r="B438" s="2"/>
      <c r="C438" s="2"/>
      <c r="D438" s="1"/>
      <c r="E438" s="1"/>
      <c r="F438" s="1"/>
      <c r="G438" s="1"/>
    </row>
    <row r="439" spans="2:7" ht="18">
      <c r="B439" s="2"/>
      <c r="C439" s="2"/>
      <c r="D439" s="1"/>
      <c r="E439" s="1"/>
      <c r="F439" s="1"/>
      <c r="G439" s="1"/>
    </row>
    <row r="440" spans="2:7" ht="18">
      <c r="B440" s="2"/>
      <c r="C440" s="2"/>
      <c r="D440" s="1"/>
      <c r="E440" s="1"/>
      <c r="F440" s="1"/>
      <c r="G440" s="1"/>
    </row>
    <row r="441" spans="2:7" ht="18">
      <c r="B441" s="2"/>
      <c r="C441" s="2"/>
      <c r="D441" s="1"/>
      <c r="E441" s="1"/>
      <c r="F441" s="1"/>
      <c r="G441" s="1"/>
    </row>
    <row r="442" spans="2:7" ht="18">
      <c r="B442" s="2"/>
      <c r="C442" s="2"/>
      <c r="D442" s="1"/>
      <c r="E442" s="1"/>
      <c r="F442" s="1"/>
      <c r="G442" s="1"/>
    </row>
    <row r="443" spans="2:7" ht="18">
      <c r="B443" s="2"/>
      <c r="C443" s="2"/>
      <c r="D443" s="1"/>
      <c r="E443" s="1"/>
      <c r="F443" s="1"/>
      <c r="G443" s="1"/>
    </row>
    <row r="444" spans="2:7" ht="18">
      <c r="B444" s="2"/>
      <c r="C444" s="2"/>
      <c r="D444" s="1"/>
      <c r="E444" s="1"/>
      <c r="F444" s="1"/>
      <c r="G444" s="1"/>
    </row>
    <row r="445" spans="2:7" ht="18">
      <c r="B445" s="2"/>
      <c r="C445" s="2"/>
      <c r="D445" s="1"/>
      <c r="E445" s="1"/>
      <c r="F445" s="1"/>
      <c r="G445" s="1"/>
    </row>
    <row r="446" spans="2:7" ht="18">
      <c r="B446" s="2"/>
      <c r="C446" s="2"/>
      <c r="D446" s="1"/>
      <c r="E446" s="1"/>
      <c r="F446" s="1"/>
      <c r="G446" s="1"/>
    </row>
    <row r="447" spans="2:7" ht="18">
      <c r="B447" s="2"/>
      <c r="C447" s="2"/>
      <c r="D447" s="1"/>
      <c r="E447" s="1"/>
      <c r="F447" s="1"/>
      <c r="G447" s="1"/>
    </row>
    <row r="448" spans="2:7" ht="18">
      <c r="B448" s="2"/>
      <c r="C448" s="2"/>
      <c r="D448" s="1"/>
      <c r="E448" s="1"/>
      <c r="F448" s="1"/>
      <c r="G448" s="1"/>
    </row>
    <row r="449" spans="2:7" ht="18">
      <c r="B449" s="2"/>
      <c r="C449" s="2"/>
      <c r="D449" s="1"/>
      <c r="E449" s="1"/>
      <c r="F449" s="1"/>
      <c r="G449" s="1"/>
    </row>
    <row r="450" spans="2:7" ht="18">
      <c r="B450" s="2"/>
      <c r="C450" s="2"/>
      <c r="D450" s="1"/>
      <c r="E450" s="1"/>
      <c r="F450" s="1"/>
      <c r="G450" s="1"/>
    </row>
    <row r="451" spans="2:7" ht="18">
      <c r="B451" s="2"/>
      <c r="C451" s="2"/>
      <c r="D451" s="1"/>
      <c r="E451" s="1"/>
      <c r="F451" s="1"/>
      <c r="G451" s="1"/>
    </row>
    <row r="452" spans="2:7" ht="18">
      <c r="B452" s="2"/>
      <c r="C452" s="2"/>
      <c r="D452" s="1"/>
      <c r="E452" s="1"/>
      <c r="F452" s="1"/>
      <c r="G452" s="1"/>
    </row>
    <row r="453" spans="2:7" ht="18">
      <c r="B453" s="2"/>
      <c r="C453" s="2"/>
      <c r="D453" s="1"/>
      <c r="E453" s="1"/>
      <c r="F453" s="1"/>
      <c r="G453" s="1"/>
    </row>
    <row r="454" spans="2:7" ht="18">
      <c r="B454" s="2"/>
      <c r="C454" s="2"/>
      <c r="D454" s="1"/>
      <c r="E454" s="1"/>
      <c r="F454" s="1"/>
      <c r="G454" s="1"/>
    </row>
    <row r="455" spans="2:7" ht="18">
      <c r="B455" s="2"/>
      <c r="C455" s="2"/>
      <c r="D455" s="1"/>
      <c r="E455" s="1"/>
      <c r="F455" s="1"/>
      <c r="G455" s="1"/>
    </row>
    <row r="456" spans="2:7" ht="18">
      <c r="B456" s="2"/>
      <c r="C456" s="2"/>
      <c r="D456" s="1"/>
      <c r="E456" s="1"/>
      <c r="F456" s="1"/>
      <c r="G456" s="1"/>
    </row>
    <row r="457" spans="2:7" ht="18">
      <c r="B457" s="2"/>
      <c r="C457" s="2"/>
      <c r="D457" s="1"/>
      <c r="E457" s="1"/>
      <c r="F457" s="1"/>
      <c r="G457" s="1"/>
    </row>
    <row r="458" spans="2:7" ht="18">
      <c r="B458" s="2"/>
      <c r="C458" s="2"/>
      <c r="D458" s="1"/>
      <c r="E458" s="1"/>
      <c r="F458" s="1"/>
      <c r="G458" s="1"/>
    </row>
    <row r="459" spans="2:7" ht="18">
      <c r="B459" s="2"/>
      <c r="C459" s="2"/>
      <c r="D459" s="1"/>
      <c r="E459" s="1"/>
      <c r="F459" s="1"/>
      <c r="G459" s="1"/>
    </row>
    <row r="460" spans="2:7" ht="18">
      <c r="B460" s="2"/>
      <c r="C460" s="2"/>
      <c r="D460" s="1"/>
      <c r="E460" s="1"/>
      <c r="F460" s="1"/>
      <c r="G460" s="1"/>
    </row>
    <row r="461" spans="2:7" ht="18">
      <c r="B461" s="2"/>
      <c r="C461" s="2"/>
      <c r="D461" s="1"/>
      <c r="E461" s="1"/>
      <c r="F461" s="1"/>
      <c r="G461" s="1"/>
    </row>
    <row r="462" spans="2:7" ht="18">
      <c r="B462" s="2"/>
      <c r="C462" s="2"/>
      <c r="D462" s="1"/>
      <c r="E462" s="1"/>
      <c r="F462" s="1"/>
      <c r="G462" s="1"/>
    </row>
    <row r="463" spans="2:7" ht="18">
      <c r="B463" s="2"/>
      <c r="C463" s="2"/>
      <c r="D463" s="1"/>
      <c r="E463" s="1"/>
      <c r="F463" s="1"/>
      <c r="G463" s="1"/>
    </row>
    <row r="464" spans="2:7" ht="18">
      <c r="B464" s="2"/>
      <c r="C464" s="2"/>
      <c r="D464" s="1"/>
      <c r="E464" s="1"/>
      <c r="F464" s="1"/>
      <c r="G464" s="1"/>
    </row>
    <row r="465" spans="2:7" ht="18">
      <c r="B465" s="2"/>
      <c r="C465" s="2"/>
      <c r="D465" s="1"/>
      <c r="E465" s="1"/>
      <c r="F465" s="1"/>
      <c r="G465" s="1"/>
    </row>
    <row r="466" spans="2:7" ht="18">
      <c r="B466" s="2"/>
      <c r="C466" s="2"/>
      <c r="D466" s="1"/>
      <c r="E466" s="1"/>
      <c r="F466" s="1"/>
      <c r="G466" s="1"/>
    </row>
    <row r="467" spans="2:7" ht="18">
      <c r="B467" s="2"/>
      <c r="C467" s="2"/>
      <c r="D467" s="1"/>
      <c r="E467" s="1"/>
      <c r="F467" s="1"/>
      <c r="G467" s="1"/>
    </row>
    <row r="468" spans="2:7" ht="18">
      <c r="B468" s="2"/>
      <c r="C468" s="2"/>
      <c r="D468" s="1"/>
      <c r="E468" s="1"/>
      <c r="F468" s="1"/>
      <c r="G468" s="1"/>
    </row>
    <row r="469" spans="2:7" ht="18">
      <c r="B469" s="2"/>
      <c r="C469" s="2"/>
      <c r="D469" s="1"/>
      <c r="E469" s="1"/>
      <c r="F469" s="1"/>
      <c r="G469" s="1"/>
    </row>
    <row r="470" spans="2:7" ht="18">
      <c r="B470" s="2"/>
      <c r="C470" s="2"/>
      <c r="D470" s="1"/>
      <c r="E470" s="1"/>
      <c r="F470" s="1"/>
      <c r="G470" s="1"/>
    </row>
    <row r="471" spans="2:7" ht="18">
      <c r="B471" s="2"/>
      <c r="C471" s="2"/>
      <c r="D471" s="1"/>
      <c r="E471" s="1"/>
      <c r="F471" s="1"/>
      <c r="G471" s="1"/>
    </row>
    <row r="472" spans="2:7" ht="18">
      <c r="B472" s="2"/>
      <c r="C472" s="2"/>
      <c r="D472" s="1"/>
      <c r="E472" s="1"/>
      <c r="F472" s="1"/>
      <c r="G472" s="1"/>
    </row>
    <row r="473" spans="2:7" ht="18">
      <c r="B473" s="2"/>
      <c r="C473" s="2"/>
      <c r="D473" s="1"/>
      <c r="E473" s="1"/>
      <c r="F473" s="1"/>
      <c r="G473" s="1"/>
    </row>
    <row r="474" spans="2:7" ht="18">
      <c r="B474" s="2"/>
      <c r="C474" s="2"/>
      <c r="D474" s="1"/>
      <c r="E474" s="1"/>
      <c r="F474" s="1"/>
      <c r="G474" s="1"/>
    </row>
    <row r="475" spans="2:7" ht="18">
      <c r="B475" s="2"/>
      <c r="C475" s="2"/>
      <c r="D475" s="1"/>
      <c r="E475" s="1"/>
      <c r="F475" s="1"/>
      <c r="G475" s="1"/>
    </row>
    <row r="476" spans="2:7" ht="18">
      <c r="B476" s="2"/>
      <c r="C476" s="2"/>
      <c r="D476" s="1"/>
      <c r="E476" s="1"/>
      <c r="F476" s="1"/>
      <c r="G476" s="1"/>
    </row>
    <row r="477" spans="2:7" ht="18">
      <c r="B477" s="2"/>
      <c r="C477" s="2"/>
      <c r="D477" s="1"/>
      <c r="E477" s="1"/>
      <c r="F477" s="1"/>
      <c r="G477" s="1"/>
    </row>
    <row r="478" spans="2:7" ht="18">
      <c r="B478" s="2"/>
      <c r="C478" s="2"/>
      <c r="D478" s="1"/>
      <c r="E478" s="1"/>
      <c r="F478" s="1"/>
      <c r="G478" s="1"/>
    </row>
    <row r="479" spans="2:7" ht="18">
      <c r="B479" s="2"/>
      <c r="C479" s="2"/>
      <c r="D479" s="1"/>
      <c r="E479" s="1"/>
      <c r="F479" s="1"/>
      <c r="G479" s="1"/>
    </row>
    <row r="480" spans="2:7" ht="18">
      <c r="B480" s="2"/>
      <c r="C480" s="2"/>
      <c r="D480" s="1"/>
      <c r="E480" s="1"/>
      <c r="F480" s="1"/>
      <c r="G480" s="1"/>
    </row>
    <row r="481" spans="2:7" ht="18">
      <c r="B481" s="2"/>
      <c r="C481" s="2"/>
      <c r="D481" s="1"/>
      <c r="E481" s="1"/>
      <c r="F481" s="1"/>
      <c r="G481" s="1"/>
    </row>
    <row r="482" spans="2:7" ht="18">
      <c r="B482" s="2"/>
      <c r="C482" s="2"/>
      <c r="D482" s="1"/>
      <c r="E482" s="1"/>
      <c r="F482" s="1"/>
      <c r="G482" s="1"/>
    </row>
    <row r="483" spans="2:7" ht="18">
      <c r="B483" s="2"/>
      <c r="C483" s="2"/>
      <c r="D483" s="1"/>
      <c r="E483" s="1"/>
      <c r="F483" s="1"/>
      <c r="G483" s="1"/>
    </row>
    <row r="484" spans="2:7" ht="18">
      <c r="B484" s="2"/>
      <c r="C484" s="2"/>
      <c r="D484" s="1"/>
      <c r="E484" s="1"/>
      <c r="F484" s="1"/>
      <c r="G484" s="1"/>
    </row>
    <row r="485" spans="2:7" ht="18">
      <c r="B485" s="2"/>
      <c r="C485" s="2"/>
      <c r="D485" s="1"/>
      <c r="E485" s="1"/>
      <c r="F485" s="1"/>
      <c r="G485" s="1"/>
    </row>
    <row r="486" spans="2:7" ht="18">
      <c r="B486" s="2"/>
      <c r="C486" s="2"/>
      <c r="D486" s="1"/>
      <c r="E486" s="1"/>
      <c r="F486" s="1"/>
      <c r="G486" s="1"/>
    </row>
    <row r="487" spans="2:7" ht="18">
      <c r="B487" s="2"/>
      <c r="C487" s="2"/>
      <c r="D487" s="1"/>
      <c r="E487" s="1"/>
      <c r="F487" s="1"/>
      <c r="G487" s="1"/>
    </row>
    <row r="488" spans="2:7" ht="18">
      <c r="B488" s="2"/>
      <c r="C488" s="2"/>
      <c r="D488" s="1"/>
      <c r="E488" s="1"/>
      <c r="F488" s="1"/>
      <c r="G488" s="1"/>
    </row>
    <row r="489" spans="2:7" ht="18">
      <c r="B489" s="2"/>
      <c r="C489" s="2"/>
      <c r="D489" s="1"/>
      <c r="E489" s="1"/>
      <c r="F489" s="1"/>
      <c r="G489" s="1"/>
    </row>
    <row r="490" spans="2:7" ht="18">
      <c r="B490" s="2"/>
      <c r="C490" s="2"/>
      <c r="D490" s="1"/>
      <c r="E490" s="1"/>
      <c r="F490" s="1"/>
      <c r="G490" s="1"/>
    </row>
    <row r="491" spans="2:7" ht="18">
      <c r="B491" s="2"/>
      <c r="C491" s="2"/>
      <c r="D491" s="1"/>
      <c r="E491" s="1"/>
      <c r="F491" s="1"/>
      <c r="G491" s="1"/>
    </row>
    <row r="492" spans="2:7" ht="18">
      <c r="B492" s="2"/>
      <c r="C492" s="2"/>
      <c r="D492" s="1"/>
      <c r="E492" s="1"/>
      <c r="F492" s="1"/>
      <c r="G492" s="1"/>
    </row>
    <row r="493" spans="2:7" ht="18">
      <c r="B493" s="2"/>
      <c r="C493" s="2"/>
      <c r="D493" s="1"/>
      <c r="E493" s="1"/>
      <c r="F493" s="1"/>
      <c r="G493" s="1"/>
    </row>
  </sheetData>
  <sheetProtection sort="0" autoFilter="0" pivotTables="0"/>
  <mergeCells count="13">
    <mergeCell ref="A3:A4"/>
    <mergeCell ref="B2:G2"/>
    <mergeCell ref="B3:C3"/>
    <mergeCell ref="D3:D4"/>
    <mergeCell ref="E3:E4"/>
    <mergeCell ref="F3:F4"/>
    <mergeCell ref="G3:G4"/>
    <mergeCell ref="N3:N4"/>
    <mergeCell ref="H3:H4"/>
    <mergeCell ref="I3:J3"/>
    <mergeCell ref="K3:K4"/>
    <mergeCell ref="L3:L4"/>
    <mergeCell ref="M3:M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Ровестник2</cp:lastModifiedBy>
  <cp:lastPrinted>2016-11-25T03:13:58Z</cp:lastPrinted>
  <dcterms:created xsi:type="dcterms:W3CDTF">2013-11-25T08:04:18Z</dcterms:created>
  <dcterms:modified xsi:type="dcterms:W3CDTF">2018-11-19T05:24:36Z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