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45" windowWidth="15570" windowHeight="7830" tabRatio="838" firstSheet="11" activeTab="21"/>
  </bookViews>
  <sheets>
    <sheet name="Титул" sheetId="7" r:id="rId1"/>
    <sheet name="Раздел 1" sheetId="26" r:id="rId2"/>
    <sheet name="Раздел 1.1" sheetId="1" r:id="rId3"/>
    <sheet name="Раздел 1.2" sheetId="14" r:id="rId4"/>
    <sheet name="Раздел 1.3" sheetId="15" r:id="rId5"/>
    <sheet name="Раздел 2" sheetId="3" r:id="rId6"/>
    <sheet name="Раздел 3" sheetId="6" r:id="rId7"/>
    <sheet name="Раздел 4" sheetId="8" r:id="rId8"/>
    <sheet name="Раздел 5" sheetId="9" r:id="rId9"/>
    <sheet name="Раздел 5.1" sheetId="25" r:id="rId10"/>
    <sheet name="Раздел 5.2" sheetId="16" r:id="rId11"/>
    <sheet name="Раздел 5.3" sheetId="17" r:id="rId12"/>
    <sheet name="Раздел 6" sheetId="10" r:id="rId13"/>
    <sheet name="Раздел 7" sheetId="11" r:id="rId14"/>
    <sheet name="Раздел 8.1" sheetId="12" r:id="rId15"/>
    <sheet name="Раздел 8.2" sheetId="18" r:id="rId16"/>
    <sheet name="Раздел 8.3" sheetId="19" r:id="rId17"/>
    <sheet name="Раздел 9" sheetId="23" r:id="rId18"/>
    <sheet name="Раздел 10.1" sheetId="5" r:id="rId19"/>
    <sheet name="Раздел 10.2" sheetId="20" r:id="rId20"/>
    <sheet name="Раздел 10.3" sheetId="21" r:id="rId21"/>
    <sheet name="Раздел 10.4" sheetId="22" r:id="rId22"/>
  </sheets>
  <definedNames>
    <definedName name="_xlnm.Print_Area" localSheetId="2">'Раздел 1.1'!$A$1:$H$16</definedName>
    <definedName name="_xlnm.Print_Area" localSheetId="18">'Раздел 10.1'!$A$1:$L$12</definedName>
    <definedName name="_xlnm.Print_Area" localSheetId="19">'Раздел 10.2'!$A$1:$C$38</definedName>
  </definedNames>
  <calcPr calcId="144525"/>
</workbook>
</file>

<file path=xl/calcChain.xml><?xml version="1.0" encoding="utf-8"?>
<calcChain xmlns="http://schemas.openxmlformats.org/spreadsheetml/2006/main">
  <c r="D74" i="15" l="1"/>
  <c r="D72" i="15"/>
  <c r="D70" i="15"/>
  <c r="D57" i="15"/>
  <c r="D53" i="15"/>
  <c r="D8" i="15"/>
  <c r="D6" i="15"/>
  <c r="D4" i="15"/>
  <c r="D3" i="15" l="1"/>
  <c r="B9" i="14" l="1"/>
  <c r="B3" i="14"/>
  <c r="E15" i="1"/>
  <c r="F15" i="1"/>
  <c r="L57" i="3" l="1"/>
  <c r="K57" i="3"/>
  <c r="J57" i="3"/>
  <c r="I57" i="3"/>
  <c r="H57" i="3"/>
  <c r="G57" i="3"/>
  <c r="D57" i="3"/>
  <c r="C30" i="3"/>
  <c r="L12" i="3"/>
  <c r="K12" i="3"/>
  <c r="J12" i="3"/>
  <c r="I12" i="3"/>
  <c r="F14" i="1" l="1"/>
  <c r="E14" i="1"/>
  <c r="I16" i="1" l="1"/>
  <c r="G5" i="3" l="1"/>
  <c r="C16" i="1"/>
  <c r="B5" i="9" l="1"/>
  <c r="C5" i="9"/>
  <c r="L115" i="3" l="1"/>
  <c r="K115" i="3"/>
  <c r="J115" i="3"/>
  <c r="I115" i="3"/>
  <c r="H115" i="3"/>
  <c r="G115" i="3"/>
  <c r="D115" i="3"/>
  <c r="C115" i="3"/>
  <c r="L112" i="3"/>
  <c r="K112" i="3"/>
  <c r="J112" i="3"/>
  <c r="I112" i="3"/>
  <c r="H112" i="3"/>
  <c r="G112" i="3"/>
  <c r="D112" i="3"/>
  <c r="C112" i="3"/>
  <c r="L108" i="3"/>
  <c r="L107" i="3" s="1"/>
  <c r="K108" i="3"/>
  <c r="K107" i="3" s="1"/>
  <c r="J108" i="3"/>
  <c r="J107" i="3" s="1"/>
  <c r="I108" i="3"/>
  <c r="I107" i="3" s="1"/>
  <c r="H108" i="3"/>
  <c r="H107" i="3" s="1"/>
  <c r="G108" i="3"/>
  <c r="G107" i="3" s="1"/>
  <c r="D108" i="3"/>
  <c r="D107" i="3" s="1"/>
  <c r="C108" i="3"/>
  <c r="C107" i="3" s="1"/>
  <c r="L102" i="3"/>
  <c r="K102" i="3"/>
  <c r="J102" i="3"/>
  <c r="I102" i="3"/>
  <c r="H102" i="3"/>
  <c r="G102" i="3"/>
  <c r="D102" i="3"/>
  <c r="C102" i="3"/>
  <c r="L96" i="3"/>
  <c r="K96" i="3"/>
  <c r="J96" i="3"/>
  <c r="I96" i="3"/>
  <c r="I91" i="3" s="1"/>
  <c r="H96" i="3"/>
  <c r="G96" i="3"/>
  <c r="D96" i="3"/>
  <c r="C96" i="3"/>
  <c r="L92" i="3"/>
  <c r="L91" i="3" s="1"/>
  <c r="K92" i="3"/>
  <c r="K91" i="3" s="1"/>
  <c r="J92" i="3"/>
  <c r="J91" i="3" s="1"/>
  <c r="I92" i="3"/>
  <c r="H92" i="3"/>
  <c r="H91" i="3" s="1"/>
  <c r="G92" i="3"/>
  <c r="G91" i="3" s="1"/>
  <c r="D92" i="3"/>
  <c r="D91" i="3" s="1"/>
  <c r="C92" i="3"/>
  <c r="C91" i="3" s="1"/>
  <c r="L86" i="3"/>
  <c r="K86" i="3"/>
  <c r="J86" i="3"/>
  <c r="I86" i="3"/>
  <c r="H86" i="3"/>
  <c r="G86" i="3"/>
  <c r="D86" i="3"/>
  <c r="C86" i="3"/>
  <c r="L80" i="3"/>
  <c r="K80" i="3"/>
  <c r="J80" i="3"/>
  <c r="I80" i="3"/>
  <c r="H80" i="3"/>
  <c r="G80" i="3"/>
  <c r="D80" i="3"/>
  <c r="C80" i="3"/>
  <c r="L76" i="3"/>
  <c r="L75" i="3" s="1"/>
  <c r="K76" i="3"/>
  <c r="K75" i="3" s="1"/>
  <c r="J76" i="3"/>
  <c r="J75" i="3" s="1"/>
  <c r="I76" i="3"/>
  <c r="I75" i="3" s="1"/>
  <c r="H76" i="3"/>
  <c r="H75" i="3" s="1"/>
  <c r="G76" i="3"/>
  <c r="G75" i="3" s="1"/>
  <c r="D76" i="3"/>
  <c r="D75" i="3" s="1"/>
  <c r="C76" i="3"/>
  <c r="C75" i="3" s="1"/>
  <c r="L70" i="3"/>
  <c r="K70" i="3"/>
  <c r="J70" i="3"/>
  <c r="I70" i="3"/>
  <c r="H70" i="3"/>
  <c r="G70" i="3"/>
  <c r="D70" i="3"/>
  <c r="C70" i="3"/>
  <c r="L66" i="3"/>
  <c r="K66" i="3"/>
  <c r="J66" i="3"/>
  <c r="I66" i="3"/>
  <c r="H66" i="3"/>
  <c r="G66" i="3"/>
  <c r="D66" i="3"/>
  <c r="C66" i="3"/>
  <c r="L62" i="3"/>
  <c r="L61" i="3" s="1"/>
  <c r="K62" i="3"/>
  <c r="K61" i="3" s="1"/>
  <c r="J62" i="3"/>
  <c r="J61" i="3" s="1"/>
  <c r="I62" i="3"/>
  <c r="I61" i="3" s="1"/>
  <c r="H62" i="3"/>
  <c r="H61" i="3" s="1"/>
  <c r="G62" i="3"/>
  <c r="G61" i="3" s="1"/>
  <c r="C62" i="3"/>
  <c r="D62" i="3"/>
  <c r="D61" i="3" s="1"/>
  <c r="C57" i="3"/>
  <c r="L52" i="3"/>
  <c r="K52" i="3"/>
  <c r="J52" i="3"/>
  <c r="I52" i="3"/>
  <c r="H52" i="3"/>
  <c r="G52" i="3"/>
  <c r="D52" i="3"/>
  <c r="C52" i="3"/>
  <c r="L48" i="3"/>
  <c r="L47" i="3" s="1"/>
  <c r="K48" i="3"/>
  <c r="K47" i="3" s="1"/>
  <c r="J48" i="3"/>
  <c r="J47" i="3" s="1"/>
  <c r="I48" i="3"/>
  <c r="I47" i="3" s="1"/>
  <c r="H48" i="3"/>
  <c r="H47" i="3" s="1"/>
  <c r="G48" i="3"/>
  <c r="G47" i="3" s="1"/>
  <c r="D48" i="3"/>
  <c r="D47" i="3" s="1"/>
  <c r="C48" i="3"/>
  <c r="C47" i="3" s="1"/>
  <c r="L41" i="3"/>
  <c r="K41" i="3"/>
  <c r="J41" i="3"/>
  <c r="I41" i="3"/>
  <c r="H41" i="3"/>
  <c r="G41" i="3"/>
  <c r="D41" i="3"/>
  <c r="C41" i="3"/>
  <c r="L35" i="3"/>
  <c r="K35" i="3"/>
  <c r="J35" i="3"/>
  <c r="I35" i="3"/>
  <c r="H35" i="3"/>
  <c r="G35" i="3"/>
  <c r="D35" i="3"/>
  <c r="C35" i="3"/>
  <c r="L30" i="3"/>
  <c r="K30" i="3"/>
  <c r="K29" i="3" s="1"/>
  <c r="J30" i="3"/>
  <c r="J29" i="3" s="1"/>
  <c r="I30" i="3"/>
  <c r="I29" i="3" s="1"/>
  <c r="H30" i="3"/>
  <c r="H29" i="3" s="1"/>
  <c r="G30" i="3"/>
  <c r="G29" i="3" s="1"/>
  <c r="D30" i="3"/>
  <c r="D29" i="3" s="1"/>
  <c r="C29" i="3"/>
  <c r="C61" i="3" l="1"/>
  <c r="L29" i="3"/>
  <c r="L21" i="3"/>
  <c r="K21" i="3"/>
  <c r="J21" i="3"/>
  <c r="I21" i="3"/>
  <c r="H21" i="3"/>
  <c r="G21" i="3"/>
  <c r="D21" i="3"/>
  <c r="C21" i="3"/>
  <c r="K5" i="3"/>
  <c r="J5" i="3"/>
  <c r="I5" i="3"/>
  <c r="H12" i="3"/>
  <c r="G12" i="3"/>
  <c r="D12" i="3"/>
  <c r="C12" i="3"/>
  <c r="L5" i="3"/>
  <c r="H5" i="3"/>
  <c r="D5" i="3"/>
  <c r="D4" i="3" s="1"/>
  <c r="C5" i="3"/>
  <c r="G4" i="3" l="1"/>
  <c r="H4" i="3"/>
  <c r="C4" i="3"/>
  <c r="K4" i="3" l="1"/>
  <c r="I4" i="3"/>
  <c r="L4" i="3"/>
  <c r="J4" i="3"/>
  <c r="B9" i="16"/>
  <c r="D9" i="16"/>
  <c r="C9" i="16"/>
  <c r="D4" i="25" l="1"/>
  <c r="C4" i="25"/>
  <c r="D27" i="25"/>
  <c r="G27" i="25"/>
  <c r="C27" i="25"/>
  <c r="H24" i="25"/>
  <c r="G24" i="25"/>
  <c r="D24" i="25"/>
  <c r="C24" i="25"/>
  <c r="C21" i="25"/>
  <c r="G21" i="25"/>
  <c r="C18" i="25"/>
  <c r="H18" i="25"/>
  <c r="G18" i="25"/>
  <c r="C15" i="25"/>
  <c r="D15" i="25"/>
  <c r="C13" i="25"/>
  <c r="G13" i="25"/>
  <c r="H13" i="25"/>
  <c r="C6" i="25"/>
  <c r="D6" i="25"/>
  <c r="H15" i="25"/>
  <c r="G15" i="25"/>
  <c r="H27" i="25"/>
  <c r="H21" i="25"/>
  <c r="D21" i="25"/>
  <c r="D18" i="25"/>
  <c r="D13" i="25"/>
  <c r="H6" i="25"/>
  <c r="G6" i="25"/>
  <c r="G4" i="25"/>
  <c r="H4" i="25"/>
  <c r="C32" i="25" l="1"/>
  <c r="G32" i="25"/>
  <c r="H32" i="25"/>
  <c r="D32" i="25"/>
  <c r="H34" i="8"/>
  <c r="G34" i="8"/>
  <c r="B3" i="20"/>
  <c r="C25" i="20" s="1"/>
  <c r="D3" i="20"/>
  <c r="C37" i="20" s="1"/>
  <c r="B36" i="20"/>
  <c r="B31" i="20"/>
  <c r="B26" i="20"/>
  <c r="B21" i="20"/>
  <c r="B15" i="20"/>
  <c r="C3" i="20"/>
  <c r="C7" i="20" l="1"/>
  <c r="C9" i="20"/>
  <c r="C11" i="20"/>
  <c r="C13" i="20"/>
  <c r="C16" i="20"/>
  <c r="C18" i="20"/>
  <c r="C20" i="20"/>
  <c r="C22" i="20"/>
  <c r="C24" i="20"/>
  <c r="C26" i="20"/>
  <c r="C28" i="20"/>
  <c r="C30" i="20"/>
  <c r="C32" i="20"/>
  <c r="C34" i="20"/>
  <c r="C36" i="20"/>
  <c r="C38" i="20"/>
  <c r="C6" i="20"/>
  <c r="C8" i="20"/>
  <c r="C10" i="20"/>
  <c r="C12" i="20"/>
  <c r="C14" i="20"/>
  <c r="C15" i="20"/>
  <c r="C17" i="20"/>
  <c r="C19" i="20"/>
  <c r="C21" i="20"/>
  <c r="C23" i="20"/>
  <c r="C27" i="20"/>
  <c r="C29" i="20"/>
  <c r="C31" i="20"/>
  <c r="C33" i="20"/>
  <c r="C35" i="20"/>
  <c r="A12" i="5"/>
  <c r="M5" i="9" l="1"/>
  <c r="F5" i="9"/>
  <c r="E3" i="21"/>
  <c r="B3" i="21"/>
  <c r="J5" i="9"/>
  <c r="I5" i="9"/>
  <c r="D34" i="8" l="1"/>
  <c r="C34" i="8"/>
  <c r="A10" i="5"/>
  <c r="A6" i="5" s="1"/>
  <c r="A7" i="5" l="1"/>
  <c r="F8" i="5"/>
  <c r="G8" i="5"/>
  <c r="C3" i="14"/>
  <c r="C9" i="14"/>
  <c r="C13" i="14"/>
  <c r="C11" i="14"/>
  <c r="C8" i="14"/>
  <c r="C6" i="14"/>
  <c r="C4" i="14"/>
  <c r="C15" i="14"/>
  <c r="C14" i="14"/>
  <c r="C12" i="14"/>
  <c r="C10" i="14"/>
  <c r="C7" i="14"/>
  <c r="C5" i="14"/>
  <c r="K8" i="5"/>
  <c r="B8" i="5"/>
  <c r="J8" i="5"/>
  <c r="E8" i="5"/>
  <c r="I8" i="5"/>
  <c r="D8" i="5"/>
  <c r="L8" i="5"/>
  <c r="H8" i="5"/>
  <c r="C8" i="5"/>
  <c r="A8" i="5" l="1"/>
</calcChain>
</file>

<file path=xl/comments1.xml><?xml version="1.0" encoding="utf-8"?>
<comments xmlns="http://schemas.openxmlformats.org/spreadsheetml/2006/main">
  <authors>
    <author>Admin</author>
  </authors>
  <commentList>
    <comment ref="A1" authorId="0">
      <text>
        <r>
          <rPr>
            <b/>
            <sz val="8"/>
            <color indexed="81"/>
            <rFont val="Tahoma"/>
            <family val="2"/>
            <charset val="204"/>
          </rPr>
          <t>В ячейках фиолетового цвета указывать общее количество участников клубного формирования (чел.)</t>
        </r>
        <r>
          <rPr>
            <sz val="8"/>
            <color indexed="81"/>
            <rFont val="Tahoma"/>
            <family val="2"/>
            <charset val="204"/>
          </rPr>
          <t xml:space="preserve">
</t>
        </r>
      </text>
    </comment>
  </commentList>
</comments>
</file>

<file path=xl/comments2.xml><?xml version="1.0" encoding="utf-8"?>
<comments xmlns="http://schemas.openxmlformats.org/spreadsheetml/2006/main">
  <authors>
    <author>Admin</author>
  </authors>
  <commentList>
    <comment ref="A1" authorId="0">
      <text>
        <r>
          <rPr>
            <sz val="8"/>
            <color indexed="81"/>
            <rFont val="Tahoma"/>
            <family val="2"/>
            <charset val="204"/>
          </rPr>
          <t xml:space="preserve">Данный раздел содержит большое количество листов, поэтому перед отправкой документа на печать, обязательно укажите область печати </t>
        </r>
      </text>
    </comment>
  </commentList>
</comments>
</file>

<file path=xl/comments3.xml><?xml version="1.0" encoding="utf-8"?>
<comments xmlns="http://schemas.openxmlformats.org/spreadsheetml/2006/main">
  <authors>
    <author>Admin</author>
  </authors>
  <commentList>
    <comment ref="A1" authorId="0">
      <text>
        <r>
          <rPr>
            <b/>
            <sz val="8"/>
            <color indexed="81"/>
            <rFont val="Tahoma"/>
            <family val="2"/>
            <charset val="204"/>
          </rPr>
          <t>В данной таблице не указываются  сведения об аттестации для заключения эффективных контрактов</t>
        </r>
        <r>
          <rPr>
            <sz val="8"/>
            <color indexed="81"/>
            <rFont val="Tahoma"/>
            <family val="2"/>
            <charset val="204"/>
          </rPr>
          <t xml:space="preserve">
</t>
        </r>
      </text>
    </comment>
  </commentList>
</comments>
</file>

<file path=xl/sharedStrings.xml><?xml version="1.0" encoding="utf-8"?>
<sst xmlns="http://schemas.openxmlformats.org/spreadsheetml/2006/main" count="995" uniqueCount="731">
  <si>
    <t>в том числе:</t>
  </si>
  <si>
    <t>Показатели</t>
  </si>
  <si>
    <t>Количество (чел.)</t>
  </si>
  <si>
    <t>по возрасту:</t>
  </si>
  <si>
    <t>с 3 до 7 лет</t>
  </si>
  <si>
    <t>с 8 до 13 лет</t>
  </si>
  <si>
    <t>с 14 до 18 лет</t>
  </si>
  <si>
    <t>по видам занятости:</t>
  </si>
  <si>
    <t>дошкольники</t>
  </si>
  <si>
    <t>школьники</t>
  </si>
  <si>
    <t>учащиеся ПУ, ССУЗов</t>
  </si>
  <si>
    <t>студенты</t>
  </si>
  <si>
    <t>работающая молодежь</t>
  </si>
  <si>
    <t>в том числе (чел.)</t>
  </si>
  <si>
    <t>директор</t>
  </si>
  <si>
    <t>педагогические работники</t>
  </si>
  <si>
    <t>РКФ</t>
  </si>
  <si>
    <t>обслуживающий персонал</t>
  </si>
  <si>
    <t>процентное отношение к списочной численности (%)</t>
  </si>
  <si>
    <t>Всего (чел.)</t>
  </si>
  <si>
    <t>зам. директора, гл. бухгалтер</t>
  </si>
  <si>
    <t>педагогов-организаторов</t>
  </si>
  <si>
    <t>специалистов по работе с молодёжью</t>
  </si>
  <si>
    <t>специалистов по социальной работе с молодёжью</t>
  </si>
  <si>
    <t>методистов</t>
  </si>
  <si>
    <t>педагогов-психологов</t>
  </si>
  <si>
    <t>социальных педагогов</t>
  </si>
  <si>
    <t>Образование:</t>
  </si>
  <si>
    <t>незаконченное высшее</t>
  </si>
  <si>
    <t>среднее специальное</t>
  </si>
  <si>
    <t>среднее</t>
  </si>
  <si>
    <t>Квалификационная категория:</t>
  </si>
  <si>
    <t>высшая</t>
  </si>
  <si>
    <t>первая</t>
  </si>
  <si>
    <t>вторая</t>
  </si>
  <si>
    <t>без категории</t>
  </si>
  <si>
    <t>от 2 до 5 лет</t>
  </si>
  <si>
    <t>от 5 до 10 лет</t>
  </si>
  <si>
    <t>свыше 10 лет</t>
  </si>
  <si>
    <t>Пол:</t>
  </si>
  <si>
    <t>женский</t>
  </si>
  <si>
    <t>мужской</t>
  </si>
  <si>
    <t>до 2 лет</t>
  </si>
  <si>
    <t>10.1. Количественная характеристика  состава работников учреждения</t>
  </si>
  <si>
    <t>10.2. Характеристика состава работников учреждения по основной деятельности</t>
  </si>
  <si>
    <t>менеджеров по связям с общественностью</t>
  </si>
  <si>
    <t>вспомогательный персонал (специалисты)</t>
  </si>
  <si>
    <t>%  от общего количества работников по основной деятельности</t>
  </si>
  <si>
    <t>10.4. Аттестация работников учреждения за отчетный период</t>
  </si>
  <si>
    <t xml:space="preserve">Наименование должности </t>
  </si>
  <si>
    <t>Количество прошедших процедуру аттестации (чел)</t>
  </si>
  <si>
    <t>на соответствие занимаемой должности</t>
  </si>
  <si>
    <t>высшая квалификационная категория</t>
  </si>
  <si>
    <t>первая квалификационная категория</t>
  </si>
  <si>
    <t>вторая квалификационная категория</t>
  </si>
  <si>
    <t>Направление деятельности, наименование проекта</t>
  </si>
  <si>
    <t>Количество проектов</t>
  </si>
  <si>
    <t>Вид проекта*, сроки реализации</t>
  </si>
  <si>
    <t>Возрастная характеристика  участников проекта</t>
  </si>
  <si>
    <t>МЗ</t>
  </si>
  <si>
    <t xml:space="preserve">Содействие развитию активной жизненной позиции молодежи </t>
  </si>
  <si>
    <t>Гражданское и патриотическое воспитание молодежи</t>
  </si>
  <si>
    <t>№ п/п</t>
  </si>
  <si>
    <t>Количество участников проекта (чел.)</t>
  </si>
  <si>
    <t>Участие в грантовых конкурсах</t>
  </si>
  <si>
    <t>основной состав</t>
  </si>
  <si>
    <t>привлеченные участники</t>
  </si>
  <si>
    <t>1.</t>
  </si>
  <si>
    <t>2.</t>
  </si>
  <si>
    <t>Поддержка молодой семьи</t>
  </si>
  <si>
    <t>Содействие в выборе профессии и ориентировании на рынке труда</t>
  </si>
  <si>
    <t>Содействие формированию здорового образа жизни в молодежной среде</t>
  </si>
  <si>
    <t>Содействие молодежи в трудной жизненной ситуации</t>
  </si>
  <si>
    <t>от 19 до 30 лет</t>
  </si>
  <si>
    <t>от 30 лет и старше</t>
  </si>
  <si>
    <t>1.1. Сведения о работе клубных формирований</t>
  </si>
  <si>
    <t>1.2. Характеристика занимающихся в клубных формирований</t>
  </si>
  <si>
    <t>В процентном соотношении к общему числу занимающихся (%)</t>
  </si>
  <si>
    <r>
      <t xml:space="preserve">Направление деятельности клубного формирования </t>
    </r>
    <r>
      <rPr>
        <i/>
        <sz val="14"/>
        <color theme="1"/>
        <rFont val="Times New Roman"/>
        <family val="1"/>
        <charset val="204"/>
      </rPr>
      <t>(согласно Концепции муниципальной молодежной политики)</t>
    </r>
  </si>
  <si>
    <t>Директор</t>
  </si>
  <si>
    <t>Главный инженер</t>
  </si>
  <si>
    <t>СРМ</t>
  </si>
  <si>
    <t>Педагог-организатор</t>
  </si>
  <si>
    <t>Зам. директора</t>
  </si>
  <si>
    <t>Методист</t>
  </si>
  <si>
    <t>ССРМ</t>
  </si>
  <si>
    <t>Педагог-психолог</t>
  </si>
  <si>
    <t>Социальный педагог</t>
  </si>
  <si>
    <t>Итого:</t>
  </si>
  <si>
    <t>1. КЛУБНЫЕ ФОРМИРОВАНИЯ</t>
  </si>
  <si>
    <t>Факт</t>
  </si>
  <si>
    <t>ИТОГО:</t>
  </si>
  <si>
    <t>из них семей</t>
  </si>
  <si>
    <t>Название мероприятия</t>
  </si>
  <si>
    <t>Дата проведения</t>
  </si>
  <si>
    <t>Место проведения</t>
  </si>
  <si>
    <t>Количество, принявших участие в мероприятии (чел.)</t>
  </si>
  <si>
    <t>3.</t>
  </si>
  <si>
    <t>4.</t>
  </si>
  <si>
    <t>5.</t>
  </si>
  <si>
    <t>6.</t>
  </si>
  <si>
    <t>2. ПРОЕКТНАЯ ДЕЯТЕЛЬНОСТЬ</t>
  </si>
  <si>
    <t>Статистический отчет о работе</t>
  </si>
  <si>
    <t>(название учреждения, район)</t>
  </si>
  <si>
    <t>за</t>
  </si>
  <si>
    <t>(отчетный период)</t>
  </si>
  <si>
    <t>3. СОДЕЙСТВИЕ В ТРУДОУСТРОЙСТВЕ И ОРИЕНТИРОВАНИИ НА РЫНКЕ ТРУДА</t>
  </si>
  <si>
    <t>Возрастная характеристика подростков и молодежи</t>
  </si>
  <si>
    <t>Количество трудоустроенных (чел.)</t>
  </si>
  <si>
    <t>От 14 лет до 18 лет</t>
  </si>
  <si>
    <t>От 18 лет и старше</t>
  </si>
  <si>
    <t>Место трудоустройства</t>
  </si>
  <si>
    <t>Вид деятельности</t>
  </si>
  <si>
    <t>Сроки трудоустройства</t>
  </si>
  <si>
    <t>Взаимодействие с другими организациями по трудоустройству подростков и молодежи</t>
  </si>
  <si>
    <t>4.ОРГАНИЗАЦИЯ ВОЕННО-ПОЛЕВЫХ, ТУРИСТИЧЕСКИХ, ПРОФИЛЬНЫХ СБОРОВ</t>
  </si>
  <si>
    <t>Наименование сбора</t>
  </si>
  <si>
    <t>Количество</t>
  </si>
  <si>
    <t>Сроки проведения</t>
  </si>
  <si>
    <t>воспитанников учреждения</t>
  </si>
  <si>
    <t xml:space="preserve">Количество участников сборов, в т. ч.: </t>
  </si>
  <si>
    <t>привлеченных подростков и молодежи</t>
  </si>
  <si>
    <t>Возраст участников сборов</t>
  </si>
  <si>
    <t>Уровень мероприятия</t>
  </si>
  <si>
    <t>Районные</t>
  </si>
  <si>
    <t>Название меропрятия</t>
  </si>
  <si>
    <r>
      <t xml:space="preserve">Направленность мероприятия             </t>
    </r>
    <r>
      <rPr>
        <i/>
        <sz val="14"/>
        <color theme="1"/>
        <rFont val="Times New Roman"/>
        <family val="1"/>
        <charset val="204"/>
      </rPr>
      <t>(согласно Концепции муниципальной молодежной политики)</t>
    </r>
  </si>
  <si>
    <t>Количество участников мероприятия (чел.)</t>
  </si>
  <si>
    <t>Возрастная характеристика участников мероприятия</t>
  </si>
  <si>
    <t>5.2. Мероприятия по месту жительства</t>
  </si>
  <si>
    <t>Наименование мероприятия</t>
  </si>
  <si>
    <r>
      <rPr>
        <b/>
        <sz val="14"/>
        <color theme="1"/>
        <rFont val="Times New Roman"/>
        <family val="1"/>
        <charset val="204"/>
      </rPr>
      <t xml:space="preserve">Направленность мероприятий </t>
    </r>
    <r>
      <rPr>
        <i/>
        <sz val="14"/>
        <color theme="1"/>
        <rFont val="Times New Roman"/>
        <family val="1"/>
        <charset val="204"/>
      </rPr>
      <t>(согласно Концепции муниципальной молодежной политики)</t>
    </r>
  </si>
  <si>
    <t>10. ИНФОРМАЦИЯ О КАДРОВОМ СОСТАВЕ</t>
  </si>
  <si>
    <t>Начальники отделов</t>
  </si>
  <si>
    <t>вспомогательных</t>
  </si>
  <si>
    <t xml:space="preserve">основных </t>
  </si>
  <si>
    <t>Общий стаж:</t>
  </si>
  <si>
    <t>Стаж в отрасли (молодёжная политика):</t>
  </si>
  <si>
    <t>10.3. Повышение квалификации специалистов по основной деятельности с получением документов государственного образца</t>
  </si>
  <si>
    <t>Название учреждения, проводившего повышение квалификации</t>
  </si>
  <si>
    <t>Курсы повышения квалификации</t>
  </si>
  <si>
    <t>Количество    человек</t>
  </si>
  <si>
    <t>Краткосрочные (до 72 часов)</t>
  </si>
  <si>
    <t>Долгосрочные (в т. ч. переподготовка)</t>
  </si>
  <si>
    <t>6. ВОВЛЕЧЕНИЕ В ДЕЯТЕЛЬНОСТЬ УЧРЕЖДЕНИЯ ПОДРОСТКОВ И МОЛОДЕЖИ, НАХОДЯЩИХСЯ В ТРУДНОЙ ЖИЗНЕННОЙ СИТУАЦИИ</t>
  </si>
  <si>
    <t>Категории подростков и молодежи</t>
  </si>
  <si>
    <t>Общее количество (чел)</t>
  </si>
  <si>
    <t xml:space="preserve">Количество занятых системной деятельностью в клубных формированиях (чел) </t>
  </si>
  <si>
    <t>Количество занятых проектной деятельностью (чел)</t>
  </si>
  <si>
    <t>Количество вовлеченных в мероприятия учреждения (чел)</t>
  </si>
  <si>
    <t>Подростки и молодежь с ограниченными возможностями здоровья</t>
  </si>
  <si>
    <t xml:space="preserve">Несовершеннолетние, состоящие на учете в КДНиЗП района (округа), не относящиеся к спец. категории </t>
  </si>
  <si>
    <r>
      <rPr>
        <sz val="14"/>
        <color theme="1"/>
        <rFont val="Calibri"/>
        <family val="2"/>
        <charset val="204"/>
      </rPr>
      <t>∙</t>
    </r>
    <r>
      <rPr>
        <sz val="14"/>
        <color theme="1"/>
        <rFont val="Times New Roman"/>
        <family val="1"/>
        <charset val="204"/>
      </rPr>
      <t xml:space="preserve"> осужденные к различным мерам наказания;</t>
    </r>
  </si>
  <si>
    <t>∙ освободившиеся из учреждений уголовно-исполнительной системы;</t>
  </si>
  <si>
    <r>
      <rPr>
        <sz val="14"/>
        <color theme="1"/>
        <rFont val="Calibri"/>
        <family val="2"/>
        <charset val="204"/>
      </rPr>
      <t>∙</t>
    </r>
    <r>
      <rPr>
        <sz val="14"/>
        <color theme="1"/>
        <rFont val="Times New Roman"/>
        <family val="1"/>
        <charset val="204"/>
      </rPr>
      <t xml:space="preserve"> вернувшиеся из специальных учебно-воспитательных учреждений закрытого типа.</t>
    </r>
  </si>
  <si>
    <t xml:space="preserve">7. РЕЗУЛЬТАТИВНОСТЬ УЧАСТИЯ УЧРЕЖДЕНИЯ В РАЙОННЫХ, ГОРОДСКИХ, РЕГИОНАЛЬНЫХ, ФЕДЕРАЛЬНЫХ И ДРУГИХ КОНКУРСАХ, СОРЕВНОВАНИЯХ, КОНФЕРЕНЦИЯХ и ПР. </t>
  </si>
  <si>
    <t>Результат</t>
  </si>
  <si>
    <t>9. ОРГАНИЗАЦИЯ И ПРОВЕДЕНИЕ ПРАКТИКИ СТУДЕНТОВ</t>
  </si>
  <si>
    <t>Вид практики</t>
  </si>
  <si>
    <t>Количество часов</t>
  </si>
  <si>
    <t>Количество студентов</t>
  </si>
  <si>
    <t>Наименование вуза, колледжа, факультет, курс</t>
  </si>
  <si>
    <t>Индивидуальная</t>
  </si>
  <si>
    <t>Групповая</t>
  </si>
  <si>
    <t>Ознакомительная</t>
  </si>
  <si>
    <t>Производственная</t>
  </si>
  <si>
    <t>Преддипломная</t>
  </si>
  <si>
    <t>8. ОРГАНИЗАЦИЯ ИНФОРМАЦИОННОГО СОПРОВОЖДЕНИЯ ДЕЯТЕЛЬНОСТИ УЧРЕЖДЕНИЯ</t>
  </si>
  <si>
    <t>8.1. Присутствие в информационном поле</t>
  </si>
  <si>
    <t>Информационные ресурсы</t>
  </si>
  <si>
    <t>Электронные:</t>
  </si>
  <si>
    <t>Сайт учреждения</t>
  </si>
  <si>
    <t>Страница учреждения на портале "тымолод.рф"</t>
  </si>
  <si>
    <t>Аккаунт в социальной сети "Вконтакте"</t>
  </si>
  <si>
    <t>Группа в социальной сети "Вконтакте"</t>
  </si>
  <si>
    <t>Микроблог в социальной сети Twitter</t>
  </si>
  <si>
    <t>Аккаунт в социальной сети Facebook</t>
  </si>
  <si>
    <t>Аккаунт в социальной сети Instagram</t>
  </si>
  <si>
    <t>и др.</t>
  </si>
  <si>
    <t>Печатные:</t>
  </si>
  <si>
    <t>Газета</t>
  </si>
  <si>
    <t>Журнал</t>
  </si>
  <si>
    <t>Тираж</t>
  </si>
  <si>
    <t>Периодичность</t>
  </si>
  <si>
    <t>8.2. Взаимодействие со СМИ</t>
  </si>
  <si>
    <t>Направления деятельности</t>
  </si>
  <si>
    <t>Размещение информации на портале "тымолод.рф", в т. ч. пресс-релизов и пост-релизов, видеосюжетов, новостей и др.</t>
  </si>
  <si>
    <t>Публикации/видеосюжеты о деятельности учреждения в СМИ</t>
  </si>
  <si>
    <t>8.3. Издательская деятельность</t>
  </si>
  <si>
    <t>Вид издания</t>
  </si>
  <si>
    <t>Наименование издания</t>
  </si>
  <si>
    <t>Количество (экз)</t>
  </si>
  <si>
    <t>Количество         (ед)</t>
  </si>
  <si>
    <t>Методические пособия</t>
  </si>
  <si>
    <t>Популярные просветительские статьи</t>
  </si>
  <si>
    <t>Буклеты</t>
  </si>
  <si>
    <t>высшее, из них:</t>
  </si>
  <si>
    <t>Количество клубных формирований (ед)</t>
  </si>
  <si>
    <t>количество клубных формирований, организованных на базе других учреждений</t>
  </si>
  <si>
    <t>*краткосрочные (до 6 мес.), среднесрочные (до 1 года), долгосрочные (до 2 лет)</t>
  </si>
  <si>
    <t>7.</t>
  </si>
  <si>
    <t>Развитие инфраструктуры, кадрового потенциала и информационно-аналитического обеспечения муниципальной молодежной политики</t>
  </si>
  <si>
    <t>Общее количество участников мероприятий                                              (чел)</t>
  </si>
  <si>
    <t>Степень участия в организации мероприятия</t>
  </si>
  <si>
    <t>Аккаунт на видеохостинге Youtube</t>
  </si>
  <si>
    <t>Всего работников по основной деятельности</t>
  </si>
  <si>
    <t>Главный бухгалтер</t>
  </si>
  <si>
    <t>Концертмейстер</t>
  </si>
  <si>
    <t>Инструктор по физической культуре</t>
  </si>
  <si>
    <t>инструкторов по физической культуре</t>
  </si>
  <si>
    <t>руководителей клубных формирований</t>
  </si>
  <si>
    <t>Комитет по делам молодежи мэрии города Новосибирска</t>
  </si>
  <si>
    <t>Новосибирск</t>
  </si>
  <si>
    <t>внешних совместителей</t>
  </si>
  <si>
    <t>Начальник отдела</t>
  </si>
  <si>
    <t>Всего человек:</t>
  </si>
  <si>
    <t xml:space="preserve">В них численность занимающихся (чел.) </t>
  </si>
  <si>
    <t xml:space="preserve">в них численность занимающихся (чел.) </t>
  </si>
  <si>
    <t>высшее профильное (организация работы с молодежью, государственное и муниципальное управление)</t>
  </si>
  <si>
    <t>внутренних совместителей, в т. ч. работающих по совмещению профессий (должностей)</t>
  </si>
  <si>
    <t>другие</t>
  </si>
  <si>
    <t>из них внутренних совместителей, в т. ч. работающих по совмещению профессий (должностей)</t>
  </si>
  <si>
    <t>5.3. Участие в организации мероприятий других уровней (международный, Всероссийский, региональный, областной)</t>
  </si>
  <si>
    <t>Результат участия в грантовых конкурсах (руб.)</t>
  </si>
  <si>
    <t>УТВЕРЖДАЮ:</t>
  </si>
  <si>
    <t>ФИО</t>
  </si>
  <si>
    <t>(подпись)</t>
  </si>
  <si>
    <t>М.П.</t>
  </si>
  <si>
    <t xml:space="preserve">Несовершеннолетние спец. категории, состоящие на учете в ПДН отдела полиции района (округа), подразделениях уголовно-исполнительной инспекции района (округа), в т. ч.: </t>
  </si>
  <si>
    <r>
      <rPr>
        <sz val="14"/>
        <color theme="1"/>
        <rFont val="Calibri"/>
        <family val="2"/>
        <charset val="204"/>
      </rPr>
      <t>∙</t>
    </r>
    <r>
      <rPr>
        <sz val="14"/>
        <color theme="1"/>
        <rFont val="Times New Roman"/>
        <family val="1"/>
        <charset val="204"/>
      </rPr>
      <t xml:space="preserve"> условно осужденные; </t>
    </r>
  </si>
  <si>
    <t>По месту жительства</t>
  </si>
  <si>
    <t>1. ОБЩИЕ СВЕДЕНИЯ</t>
  </si>
  <si>
    <t>Учредитель</t>
  </si>
  <si>
    <t xml:space="preserve">Количество </t>
  </si>
  <si>
    <t xml:space="preserve">Сроки проведения </t>
  </si>
  <si>
    <t>Количество участников</t>
  </si>
  <si>
    <t>Цель мероприятия</t>
  </si>
  <si>
    <t>Направление деятельности, Наименование мероприятия</t>
  </si>
  <si>
    <t>ИТОГО</t>
  </si>
  <si>
    <t>Направленные на пропаганду здорового образа жизни</t>
  </si>
  <si>
    <t>По поддержке молодежного творчества</t>
  </si>
  <si>
    <t>По поддержке работающей молодежи</t>
  </si>
  <si>
    <t>Направленные на занятость молодежи</t>
  </si>
  <si>
    <t>По туризму</t>
  </si>
  <si>
    <t>По инновационному направлению</t>
  </si>
  <si>
    <t>По поддежке молодой семьи</t>
  </si>
  <si>
    <t>Направленные на профилактику ассоциальных явлений (для подростков и молодежи)</t>
  </si>
  <si>
    <t>Количество мероприятий            МЗ</t>
  </si>
  <si>
    <t>Количество мероприятий Факт</t>
  </si>
  <si>
    <t xml:space="preserve"> в т.ч. в ТЖС</t>
  </si>
  <si>
    <t>Участие в грантовых конкурсах молодежной политики</t>
  </si>
  <si>
    <t>долгосрочные</t>
  </si>
  <si>
    <t>среднесрочные</t>
  </si>
  <si>
    <t>краткосрочные</t>
  </si>
  <si>
    <t xml:space="preserve">  1.3. Участие в социально-значимой деятельности занимающихся в клубных формированиях</t>
  </si>
  <si>
    <t>Федеральные</t>
  </si>
  <si>
    <t>Международные</t>
  </si>
  <si>
    <r>
      <t>Дата проведения (</t>
    </r>
    <r>
      <rPr>
        <b/>
        <u/>
        <sz val="14"/>
        <color theme="1"/>
        <rFont val="Times New Roman"/>
        <family val="1"/>
        <charset val="204"/>
      </rPr>
      <t>д.</t>
    </r>
    <r>
      <rPr>
        <b/>
        <sz val="14"/>
        <color theme="1"/>
        <rFont val="Times New Roman"/>
        <family val="1"/>
        <charset val="204"/>
      </rPr>
      <t xml:space="preserve"> </t>
    </r>
    <r>
      <rPr>
        <b/>
        <u/>
        <sz val="14"/>
        <color theme="1"/>
        <rFont val="Times New Roman"/>
        <family val="1"/>
        <charset val="204"/>
      </rPr>
      <t>м.</t>
    </r>
    <r>
      <rPr>
        <b/>
        <sz val="14"/>
        <color theme="1"/>
        <rFont val="Times New Roman"/>
        <family val="1"/>
        <charset val="204"/>
      </rPr>
      <t xml:space="preserve"> </t>
    </r>
    <r>
      <rPr>
        <b/>
        <u/>
        <sz val="14"/>
        <color theme="1"/>
        <rFont val="Times New Roman"/>
        <family val="1"/>
        <charset val="204"/>
      </rPr>
      <t>г.</t>
    </r>
    <r>
      <rPr>
        <b/>
        <sz val="14"/>
        <color theme="1"/>
        <rFont val="Times New Roman"/>
        <family val="1"/>
        <charset val="204"/>
      </rPr>
      <t>)</t>
    </r>
  </si>
  <si>
    <t>Городские</t>
  </si>
  <si>
    <t>Региональные</t>
  </si>
  <si>
    <t>Областные</t>
  </si>
  <si>
    <t>Всероссийские</t>
  </si>
  <si>
    <t>Содействие развитию активной жизненной позиции молодежи</t>
  </si>
  <si>
    <t>Гражданское и патриотическое воспитание молодёжи</t>
  </si>
  <si>
    <t>Адрес</t>
  </si>
  <si>
    <t>количество в группе   (чел.)</t>
  </si>
  <si>
    <t>посещаемость    сутки/год   (чел.)</t>
  </si>
  <si>
    <t>уникальных посетителей  (чел.)</t>
  </si>
  <si>
    <t>5.1 ГОРОДСКИЕ МЕРОПРИЯТИЯ</t>
  </si>
  <si>
    <t xml:space="preserve"> Деятельность учреждения МП</t>
  </si>
  <si>
    <t>5. ОРГАНИЗАЦИЯ И ПРОВЕДЕНИЕ МЕРОПРИЯТИЙ</t>
  </si>
  <si>
    <t>МСО</t>
  </si>
  <si>
    <t>Количество кабинетов по структурным подразделениям</t>
  </si>
  <si>
    <t>Общая площадь по структурным подразделениям (кв.м.)</t>
  </si>
  <si>
    <t>Полезная площадь по структурным подразделениям (кв.м.)</t>
  </si>
  <si>
    <t>Режим работы по структурным подразделениям (рабочие дни, режим работы, выходные)</t>
  </si>
  <si>
    <t>Численность сотрудников по структурным подразделениям (чел.)</t>
  </si>
  <si>
    <t>Муниципальное образование город Новосибирск, функции и полномочия учредителя осуществляет Департамент культуры, спорта и молодежной политики мэрии города новосибирска</t>
  </si>
  <si>
    <t>Контактная информация (индекс, юридический адрес, e-mail, телефон/факс, официальная страница на портале "Тымолод.рф",  сайт (при наличии))</t>
  </si>
  <si>
    <t>Характеристика всех помещений учреждения, с указанием адреса расположения (офисное помещение, структурное подразделение, иное помещение (указать))</t>
  </si>
  <si>
    <t>Наименование учреждения (по уставу),  дата создания (по постановлению)</t>
  </si>
  <si>
    <t>фамилия имя отчество директора</t>
  </si>
  <si>
    <t>Итого</t>
  </si>
  <si>
    <t>ВК (внутриклубное)</t>
  </si>
  <si>
    <t>ВУ (внутриучрежд.)</t>
  </si>
  <si>
    <t>Место  проведения</t>
  </si>
  <si>
    <t>территориямолодежи.рф</t>
  </si>
  <si>
    <t>http://www.timolod.ru/centers/youth_centers/opisanie/territoria_molodeshi.php</t>
  </si>
  <si>
    <t xml:space="preserve">https://vk.com/tm_154
https://vk.com/cdm_respect
https://vk.com/crmi_pro
https://vk.com/sadovay63
https://vk.com/patriot_centr
https://vk.com/start2011 </t>
  </si>
  <si>
    <t>Районный этап городского конкурса фестиваля детского, юношеского и молодежного театрального творчества «Времен связующая нить»</t>
  </si>
  <si>
    <t xml:space="preserve">Диплом лауреата II степени – театральная студия МБУ «Территория молодежи» ОО ЦДМ «Респект»
Диплом Прокофьевой Д. в номинации «За создание сценического образа»
</t>
  </si>
  <si>
    <t>Международный детско-юношеский фестиваль авторской песни «Глория»</t>
  </si>
  <si>
    <t>Благодарственное письмо Чернышеву А.Э</t>
  </si>
  <si>
    <t>г.Петропавловск (Казахстан)</t>
  </si>
  <si>
    <t>Международный телевизионный конкурс-кастинг «Музыкальный LIFT»</t>
  </si>
  <si>
    <t>Лауреат 3 степени Гуламова Лиана
Лауреат 3 степени 
эстрадная студия «Эксклюзив»</t>
  </si>
  <si>
    <t>Международный фестиваль авторской песни «Свой остров»</t>
  </si>
  <si>
    <t xml:space="preserve">Диплом за участие КСП «Лад»
Е. Пьянкова Диплом ЛАУРЕАТА за 3 место
Е. Сморгонская Диплом ЛАУРЕАТА за 1 место
Е. Пьянкова
Диплом ЛАУРЕАТА
Трио «Оранжевое настроение» Диплом лауреата за 2 место </t>
  </si>
  <si>
    <t xml:space="preserve">Кубок Европы по  судомоделизму
«NAVIGA-2018»
</t>
  </si>
  <si>
    <t>г.Ломоносов</t>
  </si>
  <si>
    <t>Диплом за III место – Арахтин Сергей</t>
  </si>
  <si>
    <t xml:space="preserve">III Всероссийская пойстерская конвенция в г. Москве </t>
  </si>
  <si>
    <t>12.01.2018-14.01.2018</t>
  </si>
  <si>
    <t>Сертификат за участие Казаковой Е.В.</t>
  </si>
  <si>
    <t xml:space="preserve">г.Москва </t>
  </si>
  <si>
    <t xml:space="preserve">Всероссийский фестиваль детского и юношеского творчества «Алмазные сияния» </t>
  </si>
  <si>
    <t>Диплом I степени (Антонова Софья)</t>
  </si>
  <si>
    <t>Всероссийский фестиваль – конкурс «Танцевальный гран – при 2018»</t>
  </si>
  <si>
    <t>Дипломы:
-  за I место в номинации «Современный танец. Дуэт. Взрослые»
- за II место в номинации «Современный танец. Дуэт. Юниоры»</t>
  </si>
  <si>
    <t>Всероссийский открытый чемпионат по современной хореографии «Антигравитация»</t>
  </si>
  <si>
    <t>Диплом за 3 место  в номинации «Взрослые малые группы Модерн»
Диплом за 1 место в номинации «Дети малые группы»
Диплом за 1 место в номинации «Смешанный формейшн модерн»</t>
  </si>
  <si>
    <t>XVIII Всероссийский детско-юношеский фестиваль авторской песни «Искитим -2018»</t>
  </si>
  <si>
    <t>Искитим</t>
  </si>
  <si>
    <t>Благодарственное письмо
1) КСП «Лад» МБУ «Территория молодежи»
2) Чернышеву А.Э. руководителю КСП «Лад»
Диплом 
1) Дипломант Д. Савинкова в номинации «Исполнитель»
2) Дипломант В. Власов в номинации «Исполнитель»</t>
  </si>
  <si>
    <t xml:space="preserve">Всероссийский конкурс юных чтецов «Живая классика» </t>
  </si>
  <si>
    <t xml:space="preserve"> - </t>
  </si>
  <si>
    <t>Благодарственное письмо за помощь в организации конкурса Водневой Анне</t>
  </si>
  <si>
    <t>Всероссийский фестиваль светового и неонового шоу «Лед и пламя»</t>
  </si>
  <si>
    <t>г.Ярославль</t>
  </si>
  <si>
    <t xml:space="preserve">Благодарственное письмо Казаковой Е.В. </t>
  </si>
  <si>
    <t xml:space="preserve">Открытый всероссийский чемпионат по современной хореографии и oriental, Bollywood </t>
  </si>
  <si>
    <t>Диплом за 1 место
студия современного танца «Терпсихора»
в дисциплине Модерн Юниоры дуэт</t>
  </si>
  <si>
    <t>IV открытый Всероссийский театральный фестиваль - конкурс «Триумф»</t>
  </si>
  <si>
    <t>Диплом лауреата 1 степени Молодежный социальный театр
Номинация - спектакль</t>
  </si>
  <si>
    <t xml:space="preserve">Всероссийский фестиваль-конкурс
вокального творчества «На свободной земле»
</t>
  </si>
  <si>
    <t xml:space="preserve">Гран-при в номинации
«Вокал»
 Воднева Анна
</t>
  </si>
  <si>
    <t>г.Кемерово</t>
  </si>
  <si>
    <t xml:space="preserve">Всероссийский творческий конкурс «Мир глазами детей!» </t>
  </si>
  <si>
    <t xml:space="preserve">Диплом призера:
Горчаков А.
Казанцева В.
Яночкина В.
Белкина М.
Язвенко А.
Ромоносова Л.
Боровик Д. 
</t>
  </si>
  <si>
    <t>заочно</t>
  </si>
  <si>
    <t>Всероссийский телевизионный проект-конкурс талантов «Супер-звезда!»</t>
  </si>
  <si>
    <t>Диплом Дипломанта 1 степени эстрадной студии «Эксклюзив»</t>
  </si>
  <si>
    <t xml:space="preserve">Чемпионат России  2018 года
по судомодельному спорту 
в классах моделей копий
</t>
  </si>
  <si>
    <t>Диплом III степени – Бекешов Д.Г.</t>
  </si>
  <si>
    <t xml:space="preserve">г. Сергиев Посад, Московская обл. </t>
  </si>
  <si>
    <t>Межрегиональный турнир по ножевому бою памяти Евгения Богомолова</t>
  </si>
  <si>
    <t xml:space="preserve">Почетная грамота:
- за I место «Полоса препятствий»;
- за I место «Школа выживания»;
- за I место «Верховая езда»;
- за I место в общем командном зачете в казачьей спартакиаде.
</t>
  </si>
  <si>
    <t xml:space="preserve">Региональный эколого-социальный конкурс «Наши соседи по планете» </t>
  </si>
  <si>
    <t>Диплом 2 степени Тимощенко Олеся</t>
  </si>
  <si>
    <t>Региональный детско-юношеский фестиваль авторской песни «Каркуша – 2018»,</t>
  </si>
  <si>
    <t xml:space="preserve"> г. Томск</t>
  </si>
  <si>
    <t xml:space="preserve">Диплом Лауреата в номинации «Исполнитель»
Диплом дипломанта в номинации «Трио» </t>
  </si>
  <si>
    <t>Межрегиональные соревнования по судомоделизму на «Кубок Кузбасса»</t>
  </si>
  <si>
    <t xml:space="preserve">Диплом за командное 3 место.
Диплом за 1 место – Бекешов Д.Г. 
</t>
  </si>
  <si>
    <t>I Региональный телевизионный проект – конкурс талантов «Я – Суперзвезда!»</t>
  </si>
  <si>
    <t xml:space="preserve">Соревнования по тактической подготовке с использованием лазертаг оборудования </t>
  </si>
  <si>
    <t xml:space="preserve">Грамота за 2 место в соревнованиях по тактической стрельбе
Соловьев М., Кисилёва Ю.,Ряполова Е.
Грамота за участие
Попов Г.
</t>
  </si>
  <si>
    <t>Соревнования по судомоделированию «Сибирский слёт»</t>
  </si>
  <si>
    <t>Омск</t>
  </si>
  <si>
    <t>21-22 апреля 2018</t>
  </si>
  <si>
    <t>Диплом за 2 место в номинации «Модели кораблей в масштабе 1:100 и менее» Д.Г. Бекешов</t>
  </si>
  <si>
    <t>Межрегиональные соревнования по судомоделизму, посвященных 400-летию города Новокузнецк</t>
  </si>
  <si>
    <t>Новокузнецк</t>
  </si>
  <si>
    <t>Диплом за 1 место в номинации «F4-C»Д.Г. Бекешов
Диплом за 1 место в номинации «F2-A» Арахтин Сергей
Диплом за 2 место в номинации «F2-B» Филатов Юрий
Диплом за 3 место в номинации «F4-A» Хмелев Вячеслав</t>
  </si>
  <si>
    <t>Открытый Сибирский поэтический фестиваль памяти А. Бондарева</t>
  </si>
  <si>
    <t xml:space="preserve">Диплом лауреата 1 степени Чернышев А.Э.
Диплом Лауреата 3 степени в номинации «Лучшее исполнение авторской песни» 
</t>
  </si>
  <si>
    <t>г.Бердск</t>
  </si>
  <si>
    <t xml:space="preserve">XVII Межрегиональный фестиваль традиционного воинского искусства, посвященный памяти князя Б.В. Голицина
</t>
  </si>
  <si>
    <t>Новсибирск</t>
  </si>
  <si>
    <t>Барнаул</t>
  </si>
  <si>
    <t xml:space="preserve">Диплом за II место в рукопашном бою с оружием (Ясинский Иван);
- за III место в ножевом бою (Шипилин Антон);
 - за II место в рукопашном бою с оружием (Витухин Александр);
- за III место в рукопашном бою с оружием (Бирюков Артем);
- за III место в фехтовании на ножах (Гусев Всеволод);
- за II место в оружном бою (Могулов Сергей);
- за II место в фехтовании на ножах (Дроздов Игорь);
- за III место в рукопашном бою (МухамедшинВадиль).
</t>
  </si>
  <si>
    <t>Региональный фестиваль огненного шоу  «Игры огня»</t>
  </si>
  <si>
    <t>г.Железногорск</t>
  </si>
  <si>
    <t xml:space="preserve">Диплом за 1 место Казаковой Е.В. 
Диплом за лучшее выступление Казаковой Е.В.
</t>
  </si>
  <si>
    <t>Открытый межрегиональный фестиваль авторской песни ЛОМЫ 2018</t>
  </si>
  <si>
    <t xml:space="preserve">17-19 августа 2018 </t>
  </si>
  <si>
    <t xml:space="preserve">Диплом  в номинации «Исполнитель»
Екатерина Пьянкова 
</t>
  </si>
  <si>
    <t xml:space="preserve">VI Алтайский слет моделистов </t>
  </si>
  <si>
    <t>Ульяновская область</t>
  </si>
  <si>
    <t>г.Барнаул</t>
  </si>
  <si>
    <t>Диплом за 1 место Бекешов Д.Г.
Диплом за II место Арахтин Сергей 
Диплом за III место Арахтин Сергей</t>
  </si>
  <si>
    <t>Межрегиональные соревнования по судомоделизму «Золотая осень»</t>
  </si>
  <si>
    <t xml:space="preserve">Диплом за II место Дуничеву Александру (F-5C)
Диплом за II место Дуничеву Александру  (MM)
Диплом за I место Арахтин Сергей
Диплом за I место Бекешов Д.Г.
Диплом за III место Команда МБУ «Территория молодежи»
</t>
  </si>
  <si>
    <t xml:space="preserve">Открытый межрегиональный танцевальный чемпионат просовременной хореографии oriental, Bollywood «Танцевальный квартал» </t>
  </si>
  <si>
    <t xml:space="preserve">Диплом за 1 место в дисциплине «Модерн дети дуэты» 
Диплом за 2 место в дисциплине «Модерн Юниор дети»
Диплом за 3 место в дисциплине «Модерн Дети малые группы»
студия танца «Терпсихора»
</t>
  </si>
  <si>
    <t xml:space="preserve">Диплом лауреата II степени (Казакова К., Галамова Л.)
Диплом дипломанта I степени (Лазарева М.)
</t>
  </si>
  <si>
    <t>1 этап Открытых областных соревнований по судомоделизму среди обучающихся в классах моделей копий.</t>
  </si>
  <si>
    <t xml:space="preserve">Диплом за 2 место Моргунов Александр </t>
  </si>
  <si>
    <t xml:space="preserve">Диплом лауреата в номинации «Лучший тренер года по техническим, авиационным, военно-прикладным видам спорта»
Бекешов Д.Г. 
</t>
  </si>
  <si>
    <t>Открытый Чемпионат Томской области по судомодельному спорту</t>
  </si>
  <si>
    <t>Северск</t>
  </si>
  <si>
    <t xml:space="preserve">III место в классе F2-A Бут Виктор
I место в классе F4-С   Бекешов Д.Г.
Благодарственное письмо Бекешову Д.Г.
</t>
  </si>
  <si>
    <t>Открытое первенство Новосибирской области по авиамоделизму в классе простейших летающих моделей для закрытых помещений</t>
  </si>
  <si>
    <t xml:space="preserve">Диплом за участие – Шубин Дмитрий, Шмаков Михаил </t>
  </si>
  <si>
    <t>Открытый областной конкурс прикладного и изобразительного искусства «Мама – главное слово в каждой судьбе»</t>
  </si>
  <si>
    <t xml:space="preserve">Диплом за участие
Игнатова А.
Сотникова П., Войтик Е. 
Чугасова С.
Благодарственное письмо Смирнова И.А.
</t>
  </si>
  <si>
    <t>Областной турнир по борьбе в круг и русскому рукопашному бою, посвященный Дню защитника отечества</t>
  </si>
  <si>
    <t>Областное мероприятие – народное гуляние «Красная горка»</t>
  </si>
  <si>
    <t xml:space="preserve">Почетная грамота за 1 место в возрастной группе 2000-1999 г.р. по борьбе в в/к до 70 кг.
Бондаренко П.
Почетная грамота за 3 место в возрастной группе 2000-1999 г.р. в рукопашной борьбе в в/к до 65 кг.
Бондаренко П.
Почетная грамота за 2 место в возрастной группе 2002- 2001 г.р. в рукопашной борьбе в в/к до 70 кг.
Мухаметшин В.
Почетная грамота за 2 место в возрастной группе 200 -1999 г.р. в рукопашном бою в в/к до 60 кг. 
</t>
  </si>
  <si>
    <t>Почетная грамота за III место в соревнованиях по метанию ножей – КВПСК «Пернач»;
Диплом за 2 место в соревнованиях по подъему гирь – Попов Г.
Диплом за 2 место в соревнованиях по перетягиванию канатов – КВПСК «Пернач»;
Почетная грамота за участие – КВПСК «Пернач»</t>
  </si>
  <si>
    <t>Кубок Новосибирской области  среди авиамоделистов-юниоров в классе радиоуправляемых моделей планеров F-5J</t>
  </si>
  <si>
    <t>Диплом за I место Афанасьеву Егору</t>
  </si>
  <si>
    <t>п.Линёво</t>
  </si>
  <si>
    <t xml:space="preserve">Патриотический военно-спортивный лагерь «Полевой стан» </t>
  </si>
  <si>
    <t>Почетная грамота:
- за I место по сборке разборке автомата;
- за I место (бег 60 метров);
- за II место (прыжки в длину);
- за II место (наклоны вперед);
- за I место (поднимание туловища за 1 мин.);
- за I место (подтягивание);
- за I место (кросс на 1000 метров);
- за I место (челночный бег);
- за I место (в общем зачете по сдаче норм ГТО).
Лысак Александр.</t>
  </si>
  <si>
    <t>Открытые областные соревнования по судомоделизму среди обучающихся</t>
  </si>
  <si>
    <t xml:space="preserve">Диплом за 1 место – Головков Иван.
Диплом за 3 место – Моргунов Александр.
Диплом за 1 место – Первушин Григорий (в классе простейших моделей). </t>
  </si>
  <si>
    <t>Конкурс «Спортивная элита Новосибирской области»</t>
  </si>
  <si>
    <t>XII городская научно-практическая конференция «У истоков освоения космоса»</t>
  </si>
  <si>
    <t>Диплом лауреата III степени  - Афанасьев Егор</t>
  </si>
  <si>
    <t>Турнир «Шахматный Новосибирск</t>
  </si>
  <si>
    <t xml:space="preserve">Диплом за II место 
(Мачнев Максим)
</t>
  </si>
  <si>
    <t>Городской детский художественный конкурс «Чудеса под Новый год»</t>
  </si>
  <si>
    <t>Диплом лауреата II степени в номинации «Зимушка Сибирская! Красота родной природы» Тимощенко О. Сертификаты участников 16 чел.</t>
  </si>
  <si>
    <t>Благотворительная акция «Добрые крышечки»</t>
  </si>
  <si>
    <t>Соревнования среди соло и дуэтов исполнителей современной хореографии «Watchmydance»</t>
  </si>
  <si>
    <t xml:space="preserve">Диплом участника  - Клящина Ирина </t>
  </si>
  <si>
    <t>Концертная программа «Доброе Рождество» на Шестом ежегодном городском творческом марафоне «БазАрт», в рамках IX Международной рождественской выставки-ярмарки «БазАрт»</t>
  </si>
  <si>
    <t xml:space="preserve">Диплом за участие  хореографу студии – Кузнецовой А.В.
Диплом за участие студии современного танца «3DStyle»
</t>
  </si>
  <si>
    <t>Городской открытый фестиваль – конкурс «Культпросвет»</t>
  </si>
  <si>
    <t xml:space="preserve">Диплом участника студии современного танца «3DStyle»
Диплом участника клубное формирование «9 pro»
</t>
  </si>
  <si>
    <t>Городская зимняя спартакиада среди учреждений сферы молодежной политики</t>
  </si>
  <si>
    <t xml:space="preserve">Диплом за 1 место МБУ «Территория молодежи» в этапе «Баскетбол»
Диплом за 1 место МБУ «Территория молодежи» в этапе «Гонки»
Диплом за 3 место МБУ «Территория молодежи» в общем командном зачете 
</t>
  </si>
  <si>
    <t>Городской патриотический фестиваль «В единстве сила»</t>
  </si>
  <si>
    <t xml:space="preserve">Диплом за 1 место в номинации «Зимний штурм» команде «Спасатель» МБУ «Территория молодежи»
Диплом за 3 место в номинации «Эффективность выполнения заданий» команде «Спасатель»  МБУ «Территория молодежи»
</t>
  </si>
  <si>
    <t>Городской открытый конкурс «Что скрывает маска»</t>
  </si>
  <si>
    <t xml:space="preserve">Городская социально-значимая акция Новосибирского штаба трудовых отрядов «Снегоборцы 2018» </t>
  </si>
  <si>
    <t>Диплом участника трудовому отряду «Вулкан» МБУ «Территория молодежи»</t>
  </si>
  <si>
    <t xml:space="preserve">Открытое первенство г. Новосибирска по авиамодельному спорту среди обучающихся в классе комнатных резиномоторных моделей самолетов на призы Дома ученых СО РАН. </t>
  </si>
  <si>
    <t>Диплом участника – Стуканову Макару</t>
  </si>
  <si>
    <t>Городской проект любительских театров «Система»</t>
  </si>
  <si>
    <t xml:space="preserve">Диплом за участие 
Голева Ю.В
Дудин Е.
Иванова Е.
Липаткина Л.
</t>
  </si>
  <si>
    <t xml:space="preserve">XI Смотр конкурс художественной самодеятельности «Радуга талантов!»
</t>
  </si>
  <si>
    <t xml:space="preserve">Диплом 3 степени - студии современного танца «3DStyle»                                                      
- I степени в номинации «Хоровое вокальное исполнительство»;
- I степени в номинации «Сольное вокальное исполнительство»
</t>
  </si>
  <si>
    <t xml:space="preserve">VI открытый конкурс – фестиваль вокального творчества «Моя Россия» </t>
  </si>
  <si>
    <t xml:space="preserve">Турнир «Шахматный Новосибирск» </t>
  </si>
  <si>
    <t xml:space="preserve">Диплом за I место 
(Максютова Динара)
</t>
  </si>
  <si>
    <t>Турнир по хоккею с шайбой на кубок Владимира Шмонина</t>
  </si>
  <si>
    <t>Диплом II степени команде ОО МЦ «Старт» МБУ «Территория молодежи»</t>
  </si>
  <si>
    <t>Открытый чемпионат по хоккею среди молодежных любительских команд «Стальной конек»</t>
  </si>
  <si>
    <t>Диплом за 3 место МЦ «Старт» МБУ «Территория молодежи»</t>
  </si>
  <si>
    <t>IV открытый фестиваль-конкурс молодежных театров «Апарте»</t>
  </si>
  <si>
    <t xml:space="preserve">Благодарность за участие 14 чел. </t>
  </si>
  <si>
    <t>Конкурс по шитью, вязанию и рукоделию среди молодежи Новосибирска «Радужная нить»</t>
  </si>
  <si>
    <t xml:space="preserve">1)Диплом победителя в номинации «Сувенир» - Корнеевой Дарье
2) Диплом победителя в номинации «Игрушка» - Березовской Евгении
</t>
  </si>
  <si>
    <t xml:space="preserve">Конкурс социально-значимых проектов в молодежной среде «Парад идей – 2018» </t>
  </si>
  <si>
    <t>Сертификат победителя конкурса в номинации «Создание комфортной среды проживания и формирование здорового образа жизни»</t>
  </si>
  <si>
    <t>Форум добровольческих объединений города Новосибирска</t>
  </si>
  <si>
    <t>Диплом участника</t>
  </si>
  <si>
    <t xml:space="preserve">Городской конкурс фестиваль
детского, юношеского и
молодежного театрального
творчества «Времен связующая
нить»
</t>
  </si>
  <si>
    <t xml:space="preserve">III Открытая городская выставка- конкурс детского технического творчества «Полеты во сне и наяву» </t>
  </si>
  <si>
    <t>Диплом за III место Тюликов Иван</t>
  </si>
  <si>
    <t>Городской фестиваль мастеров огненного шоу «Огни Сибири»</t>
  </si>
  <si>
    <t>Диплом за 1 место в номинации «Дуэт»</t>
  </si>
  <si>
    <t xml:space="preserve">Городские соревнования « XXIV Кубок России» по судомодельному спорту имени маршала А.И. Покрышкина, посвященные 73-летию Великой Победы. </t>
  </si>
  <si>
    <t>1)Диплом за I место в классе MM – Дуничев Александр
2) Диплом за I место в классе F5-E- Дуничев Александр 
3) Диплом за I место  - команде МБУ «Территория молодежи»
4) Диплом за I место – Бекешов Д.Г.
5) Диплом за II место – Филатов Юрий</t>
  </si>
  <si>
    <t xml:space="preserve">III Летняя спартакиада среди учреждений сферы молодежной
политики города Новосибирска, посвященной 125-летнему юбилею города
</t>
  </si>
  <si>
    <t xml:space="preserve">Диплом за 2 место в номинации «Прыжки в длину»  </t>
  </si>
  <si>
    <t>Открытое первенство МБУДО ДДТ «Центральный» по быстрым шахматам, посвященный Международному Дню защиты детей</t>
  </si>
  <si>
    <t>Диплом за I место в турнире «В» (Мачнев Максим)</t>
  </si>
  <si>
    <t>Молодежный фестиваль «Лови лето»</t>
  </si>
  <si>
    <t xml:space="preserve">1) Диплом 1 степени за победу в конкурсе информационного сопровождения деятельности учреждений молодежной политики города Новосибирска и в работе площадке #информируй фестиваля «Лови лето -2018» 
2) Диплом победителя за победу в конкурсе фотозон 
-Диплом за участие в площадке #тренируй  и #двигайся проекту «Спасатель» 
-Диплом за участие в площадке #радуй коллективу 3D Style 
-Диплом за участие в площадке #двигайся коллективу 3D Style
-Диплом за участие в площадке #годись секции «Буза»
- Диплом за участие в площадке #работай проекту «Народная дружина Октябрьского района»
- Диплом за участие в площадке #работай команде «Event-волонтер»
- Диплом за участие в площадке #радуй театру танца Да
-  Диплом за участие в площадке #радуй Эстрадной студии Квинта
- Диплом за участие в площадке #работай трудовому отряду «Люди N»
- Диплом за участие в площадке #двигайся танцевальной студии Хайп
- Диплом за участие в площадке #тренируй команда проекта «Будь мечтой» 
- Диплом за участие в площадке #тренеруй школе оригинального жанра «Аврора»
</t>
  </si>
  <si>
    <t>Конкурс информационных материалов «Белый шум»</t>
  </si>
  <si>
    <t>1) Диплом 2 степени в номинации «Лучшая фотография»
2) Диплом 3 степени в номинации «Лучшая статья»</t>
  </si>
  <si>
    <t xml:space="preserve">Городские соревнования по футболу «Футбольный двор» среди молодежных команд </t>
  </si>
  <si>
    <t xml:space="preserve">Диплом за 1 место
Диплом за 4 место </t>
  </si>
  <si>
    <t>Городской экотуристический слет «ЭКОСТАРТ»</t>
  </si>
  <si>
    <t>Городские соревнования по судомоделизму  Кубок памяти С.Г. Сваровского</t>
  </si>
  <si>
    <t xml:space="preserve">Диплом за I место в классе F-5monoДуничеву Александру 
Диплом за I место в классе F-5CДуничеву Александру
Диплом  за III место – Бут Виктор 
</t>
  </si>
  <si>
    <t xml:space="preserve">Городские соревнования авиамоделистов-юниоров, посвященных Дню воздушного флота России в классе моделей электропланеровF5B/7 </t>
  </si>
  <si>
    <t>Грамота за 4 место Афанасьев Егор</t>
  </si>
  <si>
    <t>Шахматный фестиваль "Осенние каникулы"</t>
  </si>
  <si>
    <t>Грамота за 3 место в группе А1 Стефанович Р. Грамота за 3 место в группе А2 среди девочек Погорелова С.</t>
  </si>
  <si>
    <t>Диплом за большую помощь в организации и проведении благотворительной акции «Добрые крышечки»
- Белич Н.Ю.</t>
  </si>
  <si>
    <t>Лауреат 2 степени
«Молодежный
социальный театр»
Спектакль «Как я
полюбила»</t>
  </si>
  <si>
    <t xml:space="preserve">1) Диплом за участие в номинации «народный вокал»
2) Диплом за участие в номинации «эстрадный вокал»
Диплом дипломанта I степени в номинации «Бардовская песня» возрастная группа 20-35 лет
Билибина Ольга
Благодарность за помощь в организации и проведении  конкурса-фестиваля 
Ивченко Г.С. 
</t>
  </si>
  <si>
    <t>Диплом участника 
Вандакурова Полина
Антонова София
Благодарственное письмо Интимакова Е.С.</t>
  </si>
  <si>
    <t>1514
2920
2398
1110
926
1007</t>
  </si>
  <si>
    <t xml:space="preserve">
https://www.instagram.com/territory_m/ 
https://www.instagram.com/mcttnsk/
https://www.instagram.com/cdm_respect/ 
https://www.instagram.com/crmi_pro/ </t>
  </si>
  <si>
    <t>738
652
182
177</t>
  </si>
  <si>
    <t>https://www.youtube.com/channel/UC4WPLdYyKX3UlfjP8zgu5Bw</t>
  </si>
  <si>
    <t xml:space="preserve">Муниципальное бюджетное учреждение «Территория молодёжи» Октябрьского района города Новосибирска, 08.04.2013 г. 
</t>
  </si>
  <si>
    <t xml:space="preserve"> Ивченко Галина Сергеевна</t>
  </si>
  <si>
    <t>Головное учреждение МБУ «Территория молодёжи», расположенное по адресу: 630102, г. Новосибирск, ул. Нижегородская, 20 - помещение на 1 этаже 5-ти этажного жилого дома;
Учреждение имеет основные отделы:
Основной отдел «Центр досуга молодежи «Респект», расположенный по адресу: 630008 г. Новосибирск, ул. Никитина,70 - помещение на 1 этаже и подвал 9-ти этажного жилого дома с отдельным входом;
Основной отдел «Центр развития молодежных инициатив «Продвижение», расположенный по адресу: 630089 г. Новосибирск, ул. Б.Богаткова, 201 -  помещение на 1 этаже 9-ти этажного жилого дома с отдельным входом;
Основной отдел «Центр гражданско-патриотического воспитания им. А. Невского», расположенный по адресу: 630083, г. Новосибирск, ул. Большевистская, 175/6 - помещение на 1 этаже 9-ти этажного жилого дома с отдельным входом;
Основной отдел «Молодёжный центр «Старт», расположенный по адресу: 630126, г. Новосибирск, ул. Выборная, 99/4 - цоколь 17-ти этажного жилого дома с отдельным входом;
Основной отдел «Молодёжный центр технического творчества», расположенный по адресу: 630102, г. Новосибирск, ул. Садовая, 63 -  отдельно стоящее 2-х этажное нежилое здание с подвальным помещением.</t>
  </si>
  <si>
    <t xml:space="preserve">Головное учреждение МБУ «Территория молодежи» - площадь – 88,7 кв.м.;
ОО «Центр досуга молодежи «Респект» - площадь - 1227,7 кв.м.;
ОО «Центр развития молодежных инициатив «Продвижение» - площадь – 685,5 кв.м.;
ОО «Центр гражданско-патриотического воспитания им. А. Невского» - площадь - 359,9 кв.м.;
ОО «Молодёжный центр «Старт» - площадь – 148,9 кв.м.;
ОО «Молодёжный центр технического творчества» - площадь – 543,7  кв.м.
</t>
  </si>
  <si>
    <t>Головное учреждение "МБУ "Территория молодёжи" = 13 чел.                                                                                                                       Основной отдел "ЦДМ "Респект" = 26 чел.                                                                                             Основной отдел "ЦРМИ "Продвижение" = 19 чел.                                                                                   Основной отдел "МЦТТ" = 23 чел.                                                                                                           Основной отдел "МЦ "Старт" = 20 чел.                                                                                                   Основной отдел "ЦГПВ им. А. Невского" = 16 чел.                                                                                     Итого: 117 чел.</t>
  </si>
  <si>
    <t>Проект "Галерея АРТ-Респект"</t>
  </si>
  <si>
    <t>январь 2016 - декабрь 2018</t>
  </si>
  <si>
    <t>14-35 лет</t>
  </si>
  <si>
    <t>Литературный клуб "Сияние"</t>
  </si>
  <si>
    <t xml:space="preserve">Сентябрь 2018 - август 2020 </t>
  </si>
  <si>
    <t>14-30 лет</t>
  </si>
  <si>
    <t>"Арт-подвал и "Точка"</t>
  </si>
  <si>
    <t xml:space="preserve"> октябрь 2017 - декабрь 2019</t>
  </si>
  <si>
    <t>Астрономия здесь</t>
  </si>
  <si>
    <t>февраль 2018 - декабрь 2019</t>
  </si>
  <si>
    <t>Event-волонтер</t>
  </si>
  <si>
    <t xml:space="preserve"> февраль 2018 - декабрь 2019  </t>
  </si>
  <si>
    <t xml:space="preserve">Школа молодого специалиста </t>
  </si>
  <si>
    <t xml:space="preserve"> июнь 2015 - сентябрь 2018</t>
  </si>
  <si>
    <t>18-30 лет</t>
  </si>
  <si>
    <t>Поэтическая платформа «Маяк»</t>
  </si>
  <si>
    <t>февраль 2018- декабрь 2018</t>
  </si>
  <si>
    <t>16-25 лет</t>
  </si>
  <si>
    <t>Проект "неМОЕ кино"</t>
  </si>
  <si>
    <t>Проект "Креатив мастер"</t>
  </si>
  <si>
    <t>май 2018- декабрь 2018</t>
  </si>
  <si>
    <t>14-18 лет</t>
  </si>
  <si>
    <t>Интеллектуальный клуб "Гики-Рики"</t>
  </si>
  <si>
    <t>Творческое пространство "Полотно"</t>
  </si>
  <si>
    <t>август 2018 - декабрь 2019</t>
  </si>
  <si>
    <t>16-30 лет</t>
  </si>
  <si>
    <t>январь - декабрь 2018</t>
  </si>
  <si>
    <t>14 - 30 лет</t>
  </si>
  <si>
    <t>"Народная дружина Октябрьского района"</t>
  </si>
  <si>
    <t>19 - 30 лет</t>
  </si>
  <si>
    <t>"Спасатель"</t>
  </si>
  <si>
    <t>февраль - январь 2018</t>
  </si>
  <si>
    <t>"Вахта Памяти"</t>
  </si>
  <si>
    <t>февраль - май 2018</t>
  </si>
  <si>
    <t>14 - 18 лет</t>
  </si>
  <si>
    <t>Правовой клуб "Синий куб"</t>
  </si>
  <si>
    <t>сентябрь - декабрь 2018</t>
  </si>
  <si>
    <t>"Счастье в доме"</t>
  </si>
  <si>
    <t>январь 2018 - декабрь 2019</t>
  </si>
  <si>
    <t>18 - 35 лет</t>
  </si>
  <si>
    <t>Трудовой отряд "Люди "N"</t>
  </si>
  <si>
    <t>"Галерея профессий"</t>
  </si>
  <si>
    <t>14 - 25 лет</t>
  </si>
  <si>
    <t>"ПРОФсёрфинг"</t>
  </si>
  <si>
    <t>долгосрочный</t>
  </si>
  <si>
    <t>Молодежный туризм "Арго"</t>
  </si>
  <si>
    <t xml:space="preserve">октябрь 2017  – декабрь  2018 </t>
  </si>
  <si>
    <t>"ECOLIFE"</t>
  </si>
  <si>
    <t>14 - 20 лет</t>
  </si>
  <si>
    <t>"Высота"</t>
  </si>
  <si>
    <t>Январь 2018 - декабрь 2019</t>
  </si>
  <si>
    <t>Проект «Будь мечтой»</t>
  </si>
  <si>
    <t>Февраль 2018- Декабрь 2018</t>
  </si>
  <si>
    <t>18-35 лет</t>
  </si>
  <si>
    <t xml:space="preserve">Головное учреждение МБУ «Территория молодежи» - площадь – 84,4 кв.м.;
ОО «Центр досуга молодежи «Респект» - площадь – 923,6 кв.м.;
ОО «Центр развития молодежных инициатив «Продвижение» - площадь – 586,3 кв.м.;
ОО «Центр гражданско-патриотического воспитания им. А. Невского» - площадь – 270,3 кв.м.;
ОО «Молодёжный центр «Старт» - площадь – 144,4 кв.м.;
ОО «Молодёжный центр технического творчества» - площадь - 482, 9  кв.м.
</t>
  </si>
  <si>
    <t>МБУ Территория молодежи; ДОЛ НСО: ГАУ ДО НСО «СОК «Зеленая республика»; ООО «Восточная техника»</t>
  </si>
  <si>
    <t>рабочий по комплексному обслуживанию/уборщик территории/помощник воспитателя/помощник уборщика</t>
  </si>
  <si>
    <t xml:space="preserve">02.07.-31.07.2018г.; 01.08.-31.08.2018 г.; 8.06.-28.06.2018г.;
02.07.- 08.08.2018г.;
12.08.-25.08.2018г.;
01.07.-31.08.2018г.
</t>
  </si>
  <si>
    <t xml:space="preserve">Центр занятости населения Октябрьского района </t>
  </si>
  <si>
    <t>Городской экотуристский слет молодежи  "ЭкоСтарт"</t>
  </si>
  <si>
    <t>Акция "Георгиевская ленточка"</t>
  </si>
  <si>
    <t xml:space="preserve">Проведение Городских соревнований по судомодельному  спорту «ХХIII Кубок России-2017» им. маршала  А.И. Покрышкина, посвящённых 72-летию Великой Победы </t>
  </si>
  <si>
    <t>Содействие в выборе профессии и ориентирование на рынке труда</t>
  </si>
  <si>
    <t xml:space="preserve">Городской фестиваль «Огни Сибири».           Гала концерт </t>
  </si>
  <si>
    <t>Содействие развитию активной жизненной позиции умолодёжи</t>
  </si>
  <si>
    <t>Городская поэтическая акция "Стихосушка"</t>
  </si>
  <si>
    <t>Городской фестиваль "SCIENSE ART NSK</t>
  </si>
  <si>
    <t>Фестиваль графити на улицах "Облепиха"</t>
  </si>
  <si>
    <t>Секция "Неформальные молодежные сообщества как элемент развития местных территорий" в рамках II Всероссийской научно-практической конференции "Молодёжь и молодежная политика</t>
  </si>
  <si>
    <t>Городская интерективная праздничная программа в рамках "Дня защиты детей"</t>
  </si>
  <si>
    <t>18 - 23 лет</t>
  </si>
  <si>
    <t>16 - 25 лет</t>
  </si>
  <si>
    <t xml:space="preserve">14 - 18 лет </t>
  </si>
  <si>
    <t>от 14 и старше</t>
  </si>
  <si>
    <t>14- 30 лет</t>
  </si>
  <si>
    <t>от 18 и старше</t>
  </si>
  <si>
    <t xml:space="preserve"> от 6 и старше </t>
  </si>
  <si>
    <t>"Семейный уик-энд"</t>
  </si>
  <si>
    <t>поддержка молодой семьи</t>
  </si>
  <si>
    <t>молодые семьи</t>
  </si>
  <si>
    <t>Акция «Трудовой десант»</t>
  </si>
  <si>
    <t>Отчетный концерт студии современного танца «3D Stile»</t>
  </si>
  <si>
    <t xml:space="preserve">12 – 35 лет </t>
  </si>
  <si>
    <t>День призывника</t>
  </si>
  <si>
    <t>18 - 25 лет</t>
  </si>
  <si>
    <t xml:space="preserve">Спартакиада
«Молодецкие игры» для воспитанников ФКУ «Новосибирская воспитательная колония»
</t>
  </si>
  <si>
    <t xml:space="preserve">16 - 18 лет </t>
  </si>
  <si>
    <t>«Туристские старты» для воспитанников ФКУ «Новосибирская воспитательная колония»</t>
  </si>
  <si>
    <t>Вручение паспортов 14-летним гражданам</t>
  </si>
  <si>
    <t>Праздничное мероприятие, посвященное   юбилею МБУ «Территория молодёжи»</t>
  </si>
  <si>
    <t>Интеллектуальная игра «Спорт вокруг нас» для воспитанников ФКУ «Новосибирская воспитательная колония»</t>
  </si>
  <si>
    <t>Выставка "Наставник"</t>
  </si>
  <si>
    <t>Районная акция «Свеча памяти»</t>
  </si>
  <si>
    <t>Фестиваль «В ритме спорта»</t>
  </si>
  <si>
    <t>Содействие формированию здорового образа жизни</t>
  </si>
  <si>
    <t>Квест-трип  "Наука и техника 20 века"</t>
  </si>
  <si>
    <t xml:space="preserve">Поэтический баттл  "Для тех, кто ценит слово" </t>
  </si>
  <si>
    <t>Серия Персональных выставок</t>
  </si>
  <si>
    <t>Участие в организации  конкурса рэп-исполнителей среди воспитанников ФКУ «Новосибирская воспитательная колония»</t>
  </si>
  <si>
    <t>«Концерт рок – группы «Контакт»для воспитанников ФКУ «Новосибирская воспитательная колония»</t>
  </si>
  <si>
    <t>Отчетный концерт «Центра досуга молодежи»</t>
  </si>
  <si>
    <t>ГАУ НСО "Школа олимпийского резерва по лыжному спорту" (Инюшенский бор)</t>
  </si>
  <si>
    <t>Содействие формированию здорового образа жизни в молодежной среде через вовлечение молодежи в массовые спортивно-оздоровительные мероприятия и пропаганду туризма какк средства физического, нравсвенного, патриотического и экологического воспитания молодежи</t>
  </si>
  <si>
    <t>Экотуристский слет в 2018 году проводился в четвертый раз. В ходе мероприятия было организовано прохождение туристской дистанции для команд, экологические этапы и конкурсы для болельщиков. Была организована зона отдыха, где участники в перерывах могли отдохнуть, попив чая с печеньем и сладким вареньем. Так же работало несколько фотозон, соответствующих тематике мероприятия. В 2018 году наблюдалось увеличение количество команд – участников, большой  интерес в этом году проявили команды из ССУЗов города Новосибирска. Данный  формат мероприятие востребован  в молодежной среде.</t>
  </si>
  <si>
    <t>Главная сцена Набережной реки Обь</t>
  </si>
  <si>
    <t>Цель: выявление и поддержка творческих инициатив одаренной и талантливой молодежи, в том числе представителей неформальных и субкультурных сообществ. Задачи: Создание новых и укрепление прежних партнерских альянсов между представителями неформальных и субкультурных сообществ различных городов России, развивающихся в направлении «оригинальный жанр»; Содействие формированию художественного вкуса у молодежи, приобщение общества к современной культуре и творчеству.</t>
  </si>
  <si>
    <t>Городской фестиваль «Огни Сибири» проводился в четвертый раз в городе Новосибирске. Цель которого — поддержка творческих инициатив талантливой молодежи, в том числе представителей неформальных и субкультурных сообществ, развивающихся в направлении «оригинальный жанр».  Ежегодно фестиваль огненного искусства привлекает большое количество участников из разных городов России, Украины, Казахстана, Белоруссии. Последние три года местом проведения фестиваля становится Михайловская набережная. Фестиваль является крупнейшим в Сибирском Федеральном округе, и по-прежнему востребован не только творческой молодёжной аудиторией оригинального жанра, но и  жителями нашего города. В этом году  была усовершенствована система оценивания номеров оригинального жанра, которая стала, востребована организаторами различных Российских фестивалей. Зарубежные артисты сейчас тоже рассматривают ее для дальнейшего использования. Проанализировав  отзывы  участников  и зрителей гала-концерта, был сделан вывод  о заинтересованности в проведении  мастер-классов и  участии  в них зрителей.  Исходя из этого, в 2019 году планируется перед гала-концертом на Михайловской набережной  провести серию мастер-классов с использованием различных видов реквизита для всех желающих.</t>
  </si>
  <si>
    <t>Первомайский сквер</t>
  </si>
  <si>
    <t>Цель: содействие развитию активной жизненной позиции молодежи и популяризации поэтического творчества в городе Новосибирске.Задачи: выявление, поддержка и поощрение творческих инициатив одаренной и талантливой молодежи; содействие повышению интереса к современной поэзии м поэтическому наследию страны; содействие формированию художественного вкуса у молодежи</t>
  </si>
  <si>
    <t xml:space="preserve">Поэтическая акция проводилась в третий раз и вновь привлекла большое количество зрителей и участников. Количество участников увеличилось в два раза (заявки на участие подали 75 поэтов, было создано 105 уникальных открыток). Необходимо отметить, что в 2018 году впервые все открытки были авторскими, т.е. молодые поэты отправляли свои четверостишья, а художники и дизайнеры создавали к ним авторские рисунки, Анализируя проведенное событие, важно отметить, недостаточно высокий уровень информационного сопровождения акции, соответственно, при дальнейшей реализации данного мероприятия планируется повышение уровня освещения события в СМИ, привлечение телевидения и создание видео-приглашения от Литературного клуба «Сияние».Ежегодно в программе «Стихосушки» выступают молодые поэты, музыканты города и доступен Открытый микрофон. Планируется при проведении следующей акции привлечение известных поэтов для выступления с авторскими стихотворениями (члены Союза писателей России, артисты Новосибирского драматического театра «Старый дом»), что также будет способствовать увеличению участников и зрителей. В 2019 году планируется увеличить число заявок до 100, и создать не менее 150 уникальных авторских открыток. </t>
  </si>
  <si>
    <t xml:space="preserve">Данный фестиваль был модернизирован из ежегодного Городского фестиваля технического творчества «TECHNO fest» в обновленный по замыслу и наполнению фестиваль.Анализируя результаты проделанной работы можно сделать вывод, что работа проведена результативная. В выставочном пространстве приняли участие 14 организаций. Были представлены публике интерактивные точки, как от постоянных участников фестиваля, так и новые. Научные и тесла шоу, театр физического эксперимента,  крио-кухня, астрономия, 3д-моделирование, граффити и другое. На сцене выступали творческие коллективы города Новосибирска. К проведению фестиваля удалось привлечь спонсоров (11 организаций), большое кол-во сертификатов, пригласительных билетов и промо продукции удалось использовать в рамках фестиваля как призовой фонд и фонд розыгрышей. Но в  связи с тем, что фестиваль был в перенесен по срокам проведения с планируемого 23 июня на 26 мая, а также из-за смены локации (вместо площади ГПНТБ фестиваль был проведен на Михайловской набережной) - масштаб проекта был не высокий. Безусловно, повлияли и  негативные погодные условия. Также на снижения  интереса к данному мероприятию повлиял тот факт, что в городе Новосибирске в  течение всего года проходит большое количество мероприятий направленных на популяризацию научно-технического творчества.Исходя из выше сказанного, считаем  в  2019 году  проведение фестиваля с акцентом только на научно-техническое творчество не целесообразным. </t>
  </si>
  <si>
    <t>15-19 июня</t>
  </si>
  <si>
    <t xml:space="preserve">Площадки города </t>
  </si>
  <si>
    <t>Цель: содействие развитию активной жизненной позиции молодежи, популяризация и  развитие современного искусства. Задачи: выявление и поддержка творческих инициатив одаренной и талантливой молодежи, в том числе предствителей неформальных и субкультурных сообществ; расширение культурного пространства для молодежи; содействие формирвоанию художественного и эстетического вкуса у молодежи</t>
  </si>
  <si>
    <t xml:space="preserve">Данный фестиваль проводился совместно с Центром молодежи «Альтаир» в целях развития городской среды через привлечение неформальных молодежных объединений и отдельных художников - граффитистов к художественному оформлению город. У города появляется своя достопримечательность - «арт-объекты» от  мастеров граффити культуры  Новосибирска. В рамках фестиваля были созданы арт-объекты: Трансформаторный пункт в парке культуры и отдыха «Центральный» (Мичурина,9); Трамвайная остановка «Театр Оперы и балета». Для жителей Новосибирска наличие арт-объектов стало еще одним поводом гордиться своим городом, а также чаще совершать пешие и велопрогулки. </t>
  </si>
  <si>
    <t>Цель: популяризация, поддержка и развитие судомодельного спорта, формирование основы для профессиональной ориентации молодежи. Задачи: выявление и поддержка одаренной молодежи, занимающейся судомодельным спортом; повышение интереса молодежи к постоянным занятиям техническими видами спорта, к истории создания и развития Отечественного флота; повышение спортивного мастерства участников;  закрепление спортивных и творческих связей между спортсменами России.</t>
  </si>
  <si>
    <t xml:space="preserve">Анализируя результаты проделанной работы можно сделать вывод, что работа проведена на хорошем уровне. Подготовительный этап соревнований был грамотно структурирован, благодаря этому удалось подготовить акваторию места проведения, согласовать все технические моменты. Встреча, регистрация и заселение участников, прибывших на соревнования, прошли успешно.  После открытия соревнований, были представлены стендовые модели, а так же соревнования скоростных моделей. Церемония награждения и закрытие соревнований прошли, как планировалось. Всероссийские соревнования по судомодельному спорту «Кубок России» являются уникальными, потому как объединяют на своей площадке спортсменов разных классов.Проанализировав организацию соревнований за предыдущие годы, был сделан вывод о недостаточном освящении события в СМИ, поэтому большой акцент был сделан на взаимодействие со СМИ. По итогам организации и проведения данного мероприятия в телевизионный эфир вышли два сюжета о проведенном мероприятии. Анонсы были размещены на более чем 10 сайтах и новостных аккаунтов. Был подготовлен профессиональный фото и видео отчет. </t>
  </si>
  <si>
    <t>Вахта Памяти</t>
  </si>
  <si>
    <t>Стела трудовому подвигу ленинградцев (ул. Восход)</t>
  </si>
  <si>
    <t>Цель: содействие формированию чувства патриотизма и гражданственности, верности конституционному и воинскому долгу в условиях мирного и военного времени, высокой ответственности и дисциплинированности у молодежи в ходе реализации мероприятий по организации мемориальной и военно-прикладной деятельности во время несения Вахты Памяти. Задачи: Привлечение к несению Вахты Памяти молодежи школ, патриотических клубов Октябрьского района города Новосибирска и Новосибирской области; Содействие формированию позитивного отношения к службе в Вооруженных Силах Российской Федерации; Трансляция примеров мужества и героизма россиян, разъяснение истоков героизма и самоотверженности русского народа; Приобщение молодежи к боевым и трудовым традициям Российской Армии; Привлечение общественного внимания к проблеме патриотического воспитания молодежи; Широкое освещение деятельности по организации Вахты Памяти и несению караульной службы в средствах массовой информации</t>
  </si>
  <si>
    <t>В мероприятии приняли участие 1140 человек, проведено 27 мероприятий героико-патиритической тематики (уроки мужества, встречи с ветеранами, исторические викторины, кинопросмотры с последующим обсуждением, мастер-классы военно-прикладной тематики, творческие конкурсы и т.д.). Поддержаны традиции мемориальной деятельности. Для участников мероприятия было организовано питание.Партнерами стали МБОУ СОШ Октябрьского района, Педагогический лицей им. А. С. Пушкина, Сибирский кадетский авиационный корпус им. А. И. Покрышкина, областные патриотические клубы г. Искитима, п. Линево, г. Бердска; библиотеки района и музей истории развития Октябрьского района.
Проект «Вахта Памяти» получил информационное освещение в социальных сетях.</t>
  </si>
  <si>
    <t>Акция "Герогиевская ленточка"</t>
  </si>
  <si>
    <t>Памятник Б.Богаткову</t>
  </si>
  <si>
    <t>Цель - содействие формированию чувства патриотизма и гражданственности в молодёжной среде. Задачи: привлечение в качестве добровольцев для раздачи лент воспитанников молодёжных центров, патриотических клубов Октябрьского района города Новосибирска; формирование уважительного отношения к историческому прошлому России; продвижение общественного символа Дня Победы, консолидирующего стремление граждан сохранить память о подвиге советского народа, совершенном в годы Великой Отечественной войны; привлечение внимания общественности к вопросам сохранения истории народа, памяти о героизме советских воинов в годы Великой Отечественной войны.</t>
  </si>
  <si>
    <t>Акция содействовала формированию чувства патриотизма и гражданственности в молодежной среде, уважительного отношения к историческому прошлому России, привлекла внимание общественности к вопросам сохранения истории народа, памяти о героизме советских воинов в годы ВОВ, обеспечила продвижение общественного символа Дня Победы, консолидирующего стремление граждан сохранить память о подвиге советского народа в годы ВОВ. Акция «Георгиевская ленточка» проводится ежегодно. В 2017 году Волонтерами Победы было роздано более 20 000 ленточек. В течение 10 дней молодежь распространяла их во всех районах города.Более 20 000 человек – горожан и гостей г. Новосибирска получили вместе с символом акции информацию о георгиевской ленточке и ее использовании, что в 2 раза больше чем в 2016 году. Поддержана традиция, которая сохраняется во всем мире на протяжении 12 лет. Партнерами по организации акции стала общественная организация «Гвардия Сибири».Акция «Георгиевская ленточка» получила информационное освещение на портале «ты молод» и в социальных сетях.</t>
  </si>
  <si>
    <t>ФГБОУ ВО «НГПУ», ИКиМП, 1 курс</t>
  </si>
  <si>
    <t xml:space="preserve">ФГБОУ ВО "НГУЭУ", факультет корпоративной экономики и предпринимательства, 1 курс </t>
  </si>
  <si>
    <t xml:space="preserve">ФГБОУ ВО «НГПУ», ИКиМП, 2 курс
</t>
  </si>
  <si>
    <t xml:space="preserve">ФГБОУ ВО «НГПУ», ИКиМП, 3 курс
</t>
  </si>
  <si>
    <t>ФГБОУ ВО «Сиб ГУТИ», реклама и связи с общественностью, 3 курс</t>
  </si>
  <si>
    <t>ФГБОУ ВО «Сиб ГУТИ», реклама и связи с общественностью, 4 курс</t>
  </si>
  <si>
    <t>ГАПОУ НСО «НОККиИ», социально – культурная деятельность, 3 курс</t>
  </si>
  <si>
    <t xml:space="preserve">ФГБОУ ВО «НГПУ», ИКиМП, 4 курс
</t>
  </si>
  <si>
    <t>ФГБОУ ВО "Кемеровский гос.институт культуры", 4 курс</t>
  </si>
  <si>
    <t xml:space="preserve">ФГБОУ ВО «НГПУ», ИКиМП, 2 курс магистратура
</t>
  </si>
  <si>
    <t>Спортивный лыжный поход 1 к.с.</t>
  </si>
  <si>
    <t>30.12.2017-08.01.2018</t>
  </si>
  <si>
    <t>Горный Алтай, хребет Катунский</t>
  </si>
  <si>
    <t>Сборы казачьей молодежи Новосибирской области «СТУЖА 2018»</t>
  </si>
  <si>
    <t>02 - 05.01.2018</t>
  </si>
  <si>
    <t xml:space="preserve">ОО "ЦГПВ им. А. Невского" МБУ "Территория молодежи", ул. Большевистская, 175/6 </t>
  </si>
  <si>
    <t>Профильная смена «С танцем по жизни»</t>
  </si>
  <si>
    <t>06 – 26.08.2018</t>
  </si>
  <si>
    <t>ДОЛ Колейдоскоп    с. Боровое</t>
  </si>
  <si>
    <t>Поход 1 кат. сложности (с дневным ориентированием)</t>
  </si>
  <si>
    <t>06 - 07.10.2018</t>
  </si>
  <si>
    <t>НСО, Искитимский район (р. Петушиха)</t>
  </si>
  <si>
    <t>18 - 30 лет</t>
  </si>
  <si>
    <t xml:space="preserve">Традиционный пешеходный поход по НСО «Пихтовый гребень» </t>
  </si>
  <si>
    <t>03 – 06.11.2018</t>
  </si>
  <si>
    <t>Новосибирск – Искитимский, Маслянинский, Тогучинский  районы</t>
  </si>
  <si>
    <t>70/26766
71/22948
86/27597
55/17071
20/6248
70/26167</t>
  </si>
  <si>
    <t>5614
6565
9180
4237
1538
4267</t>
  </si>
  <si>
    <t>Ивченко Г.С.</t>
  </si>
  <si>
    <t xml:space="preserve">630102, г. Новосибирск, ул. Нижегородская, 20;
e-mail: tm154@yandex.ru;тел/факс: 206-38-71;
тел: 266-12-06, 206-38-71;
сайт: www.территориямолодежи.рф
</t>
  </si>
  <si>
    <t xml:space="preserve"> Головное учреждение МБУ «Территория молодежи»: 4 кабинета для административно-управленческого ресурса.                                                                                                                           ОО "Центр досуга молодежи «Респект»: 10 кабинетов.
ОО «Центр развития молодежных инициатив «Продвижение»: 10 кабинетов. 
ОО «Центр гражданско-патриотического воспитания им. А. Невского»: 6 кабинетов. 
ОО «Молодежный центр «Старт»: 5 кабинетов. 
ОО «Молодежный центр технического творчества»: 14 кабинетов.                                                                                          Итого: 49
</t>
  </si>
  <si>
    <t>Головное учреждение МБУ «Территория молодёжи»: 
09.00 - 21.00 понедельник – пятница; 
суббота, воскресенье 10.00-20.00
ОО «Центр гражданско-патриотического воспитания им. А. Невского»: 
10.00 - 22.00 понедельник, вторник, четверг, суббота, воскресенье; 
9.30 – 21.30 среда, пятница.
ОО «Молодёжный центр технического творчества»: 
9.00 до 21.00 понедельник – пятница; 
10.00 до 20.00 суббота; 
воскресенье – выходной. 
ОО «Центр развития молодежных инициатив «Продвижение»: 
09.00 - 22.00 понедельник – пятница; 
10.00 - 22.00, суббота; 
воскресенье – выходной.
ОО  «Центр досуга молодежи «Респект»: 
09.30 – 21.30 понедельник – воскресенье.
ОО «Молодёжный центр «Старт»:
09.30 - 21.30 понедельник – пятница; 
12.00 - 21.00 суббота;
12.00 – 19.00 воскресенье.</t>
  </si>
  <si>
    <t>Профилактическая беседа о вреде курения</t>
  </si>
  <si>
    <t>ОО МЦ «Старт» МБУ "Территория молодежи",  ул. Выборная, 99/4</t>
  </si>
  <si>
    <t>Проведение  мастер-класса для ребят с ОВЗ: «Светлая Пасха» (роспись яиц, изготовление корзинки, подставки и т.п.)</t>
  </si>
  <si>
    <t>МКУ Центр «Созвездие» (детский дом №  7), ул. Дуси Ковальчук 384</t>
  </si>
  <si>
    <t>Викторина «Экологический бум» приуроченная ко Дню Земли</t>
  </si>
  <si>
    <t>Встреча с ликвидаторами последствий катастрофы на Чернобыльской АЭС</t>
  </si>
  <si>
    <t>Просмотр профилактического фильма о «ВИЧ/СПИД» и беседа посвященные дню памяти умерших от СПИДа</t>
  </si>
  <si>
    <t>Профилактическая программа «Нет сигарете» в рамках всемирного дня без табака</t>
  </si>
  <si>
    <t>Кинопрофилактика «Наркомания – болезнь века», приуроченная к  международному дню борьбы с наркоманией</t>
  </si>
  <si>
    <t xml:space="preserve">Программа ко дню Семьи, любви и верности «Ромашковое лето» </t>
  </si>
  <si>
    <t>Просмотр документального фильма «Город маленьких ангелов» о трагедии в Беслане в рамках дня солидарности в борьбе с терроризмом</t>
  </si>
  <si>
    <t>Интерактивная игра «Правда и ложь о наркотиках»</t>
  </si>
  <si>
    <t>Роспись стен национальными орнаментами в МБУ «Созвездие»</t>
  </si>
  <si>
    <t>МКУ «Центр «Созвездие» д/дом № 6, ул. Д. Ковальчук, 384</t>
  </si>
  <si>
    <t>Круглый стол  «Всемирный день борьбы со СПИДом»</t>
  </si>
  <si>
    <t>Мастер - класс по изготовлению открыток для детей с ОВЗ "Рождественские традиции в Европе"</t>
  </si>
  <si>
    <t>Специальная (коррекционная школа) № 209</t>
  </si>
  <si>
    <t>Социально значимая акция по сбору и утилизации использованных энергоносителей «Батарейки, сдавайтесь!»</t>
  </si>
  <si>
    <t>январь - февраль</t>
  </si>
  <si>
    <t>Акция «Будущее леса в наших руках» (Посадка и пересадка саженцев хвойных деревьев в Инюшенском бору)</t>
  </si>
  <si>
    <t>Инюшенский бор</t>
  </si>
  <si>
    <t>Участие в акции «Рябиновая аллея» (площадка СОШ № 189)</t>
  </si>
  <si>
    <t>площадка МБОУ СОШ № 189</t>
  </si>
  <si>
    <t>Экологическая акция «В согласии с природой – согласие в семье», приуроченная к Всемирному Дню окружающей среды</t>
  </si>
  <si>
    <t>уличная площадка - Выборная, 99/4</t>
  </si>
  <si>
    <t>Молодежный субботник в Инюшенском бору</t>
  </si>
  <si>
    <t xml:space="preserve">МБУ "Территория молодежи" Октябрьского района г.Новосибирска </t>
  </si>
  <si>
    <t>14.06.2018, 16.08.2018, 11.09.2018</t>
  </si>
  <si>
    <t>Эколого-просветительская акция "В стиле ЭКО"</t>
  </si>
  <si>
    <t>ОО "ЦРМИ "Продвижение"</t>
  </si>
  <si>
    <t>Благотворительная акция "Протяни руку лапам"</t>
  </si>
  <si>
    <t>27.10.2018, 13.06-15.06.2018</t>
  </si>
  <si>
    <t>Мастер – класс по ДПИ "Ангел хранитель"</t>
  </si>
  <si>
    <t>Областной центр помощи семье и детям «Радуга» ул. А.Невского, 39</t>
  </si>
  <si>
    <t>Мастер – класс по изготовлению сувенира «Жаворонок», для молодежи в ТЖС</t>
  </si>
  <si>
    <t>Организация и проведение  мастер – класса по изготовлению броши из бусин и бисера, для молодежи в ТЖС</t>
  </si>
  <si>
    <t>Организация и проведение серии  мастер-классов «Открытка ко Дню Победы», в рамках социально - значимой акции «Мы помним! Мы гордимся!»</t>
  </si>
  <si>
    <t>17.04.2018  20.04.2018</t>
  </si>
  <si>
    <t>ОО «МЦТТ» МБУ «Территория молодёжи»,  
ул. Садовая, 63</t>
  </si>
  <si>
    <t>Организация и проведение дискуссионных качелей «Экология. Проблемы современности»</t>
  </si>
  <si>
    <t xml:space="preserve">Организация и проведение благотворительной акцию по сбору вещей «Добро в ваш дом», в рамках городской межведомственной операции «Семья» </t>
  </si>
  <si>
    <t>01-30.04.2018</t>
  </si>
  <si>
    <t xml:space="preserve">Организация и проведение акции «Добрые краски», посвященной Дню защиты детей в рамках проекта «EVENT - волонтер». </t>
  </si>
  <si>
    <t>Организация и проведение творческого мастер – класса «Ромашка» для молодежи в ТЖС</t>
  </si>
  <si>
    <t>Организация и проведение мастер-класса по ДПИ  «Игрушка малышу», для молодых мам в ТЖС.</t>
  </si>
  <si>
    <t>Областной центр помощи семье и детям «Радуга»
ул. А.Невского, 39</t>
  </si>
  <si>
    <t>Организация и проведение концертной программы для пожилых людей «Мы желаем Вам добра!»</t>
  </si>
  <si>
    <t>ГАУ Дом ветеранов Новосибирской области
ул. Максима Горького, 91</t>
  </si>
  <si>
    <t>Организация и проведение мастер-класса по швейному мастерству «Волшебная нить», для молодежи в ТЖС</t>
  </si>
  <si>
    <t xml:space="preserve">Организация и проведение  фотоссесии  «Семейный альбом», для молодежи в ТЖС </t>
  </si>
  <si>
    <t>Организация и проведение мастер-класса по ДПИ для пациентов  онкогематологического отделения, в рамках реализации проекта «Event-волонтер».</t>
  </si>
  <si>
    <t xml:space="preserve">Новосибирская обл. 
п. Краснообск
Детское онкогематологическое отделение
</t>
  </si>
  <si>
    <t>Экологическая викторина, посвященная Всемирному дню окружающей среды</t>
  </si>
  <si>
    <t>ОО "ЦГПВ им. Невского" МБУ "Территория молодежи", ул. Большевистская, 175/6</t>
  </si>
  <si>
    <t>Праздничная программа «Бэби – шоу», приуроченная к международному дню семьи</t>
  </si>
  <si>
    <t xml:space="preserve">Социально значимая акция
«Дыши легко - дыши свободно!», приуроченная к Всемирному дню без табака 
</t>
  </si>
  <si>
    <t>Программа "НЕТ - важное слово" по профилактике употребления наркотиков и ПАВ</t>
  </si>
  <si>
    <t>КЦСОН Октябрьского района, ул. Ленинградская, 139</t>
  </si>
  <si>
    <t>Акция «Ромашка»,  приуроченная ко дню семьи, любви и верности</t>
  </si>
  <si>
    <t>микрорайон «Большевистский»</t>
  </si>
  <si>
    <t>Участие в Благотворительном концерте в поддержку приюта для животных Академгородка. Маски-дог</t>
  </si>
  <si>
    <t>ЦПКиО</t>
  </si>
  <si>
    <t>Познавательная игровая программа «Взгляд в будущее», направленная на профилактику употребления наркотиков</t>
  </si>
  <si>
    <t>программы «Помнить и понимать», направленного на профилактику ВИЧ/СПИДа</t>
  </si>
  <si>
    <t>Игровая театрализованная программа для детей в ТЖС</t>
  </si>
  <si>
    <t>Коррекционная школа № 1</t>
  </si>
  <si>
    <t xml:space="preserve">Молодёжный субботник по уборке от мусора Инюшенском бору в рамках акции «125 саженцев хвойников к 125-ти летию Новосибирска» </t>
  </si>
  <si>
    <t>Инюшенский бор, микрорайон "Выборный"</t>
  </si>
  <si>
    <t>Городской благотворительный фестиваль творчества молодежи "Green Fly"</t>
  </si>
  <si>
    <t>МФК "Сан Сити"</t>
  </si>
  <si>
    <t>Городская благотворительная акция "Добрые крышечки"</t>
  </si>
  <si>
    <t>октябрь - ноябрь</t>
  </si>
  <si>
    <t>Участие в 6 ежегодном городском творческом марафоне «БазАрт» «Доброе рождество»</t>
  </si>
  <si>
    <t xml:space="preserve">МФК Сан-Сити
ул. Карла Маркса
</t>
  </si>
  <si>
    <t>Участие в первом обменном фестивале «Поделись добром»</t>
  </si>
  <si>
    <t xml:space="preserve">ТРЦ Континент 
ГБШ 20
</t>
  </si>
  <si>
    <t>Участие в благотворительной городской ярмарке «Добродар»</t>
  </si>
  <si>
    <t>г. Новосибирск   площадь Ленина</t>
  </si>
  <si>
    <t>Участие в городском творческом конкурсе «Радужная нить»</t>
  </si>
  <si>
    <t>г. Новосибирск    ул. Кошурникова 20</t>
  </si>
  <si>
    <t>Участие в открытие городской акции «Георгиевская ленточка»</t>
  </si>
  <si>
    <t xml:space="preserve">памятник Б.Богаткову,  ул. Кирова 86
</t>
  </si>
  <si>
    <t xml:space="preserve"> Участие в благотворительной акции «RED FOX»</t>
  </si>
  <si>
    <t xml:space="preserve">ул. Немировича-Данченко 135 </t>
  </si>
  <si>
    <t>Участие в акции "Крымская весна"</t>
  </si>
  <si>
    <t>пл. Ленина</t>
  </si>
  <si>
    <t>Участие в акции "Бессмертный полк"</t>
  </si>
  <si>
    <t>пр. Красный</t>
  </si>
  <si>
    <t>Участие в акции "Агит поезд "Победа"</t>
  </si>
  <si>
    <t>Вокзал "Главный"</t>
  </si>
  <si>
    <t>Участие в акции "Снегоборцы"</t>
  </si>
  <si>
    <t>26.02.-04.03.2018</t>
  </si>
  <si>
    <t>территория Октябрьского района</t>
  </si>
  <si>
    <t>Участие в региональном шествии «Мы будущее России!», посвященном Дню России</t>
  </si>
  <si>
    <t>ул. Советская</t>
  </si>
  <si>
    <t xml:space="preserve">V Международный конкурс социально-значимых плакатов 2018 года «ЛЮБЛЮ тебя, мой КРАЙ РОДНОЙ!» </t>
  </si>
  <si>
    <t>Институт искусств НГПУ, ул. Советская 79</t>
  </si>
  <si>
    <t>"Радуга мира"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</si>
</sst>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charset val="204"/>
      <scheme val="minor"/>
    </font>
    <font>
      <b/>
      <sz val="11"/>
      <color theme="1"/>
      <name val="Calibri"/>
      <family val="2"/>
      <charset val="204"/>
      <scheme val="minor"/>
    </font>
    <font>
      <sz val="14"/>
      <color theme="1"/>
      <name val="Times New Roman"/>
      <family val="1"/>
      <charset val="204"/>
    </font>
    <font>
      <b/>
      <sz val="14"/>
      <color theme="1"/>
      <name val="Times New Roman"/>
      <family val="1"/>
      <charset val="204"/>
    </font>
    <font>
      <i/>
      <sz val="14"/>
      <color theme="1"/>
      <name val="Times New Roman"/>
      <family val="1"/>
      <charset val="204"/>
    </font>
    <font>
      <sz val="11"/>
      <color theme="1"/>
      <name val="Times New Roman"/>
      <family val="1"/>
      <charset val="204"/>
    </font>
    <font>
      <sz val="14"/>
      <color theme="1"/>
      <name val="Calibri"/>
      <family val="2"/>
      <charset val="204"/>
      <scheme val="minor"/>
    </font>
    <font>
      <b/>
      <sz val="14"/>
      <color theme="1"/>
      <name val="Calibri"/>
      <family val="2"/>
      <charset val="204"/>
      <scheme val="minor"/>
    </font>
    <font>
      <b/>
      <sz val="14"/>
      <name val="Times New Roman"/>
      <family val="1"/>
      <charset val="204"/>
    </font>
    <font>
      <sz val="14"/>
      <name val="Times New Roman"/>
      <family val="1"/>
      <charset val="204"/>
    </font>
    <font>
      <sz val="12"/>
      <color theme="1"/>
      <name val="Times New Roman"/>
      <family val="1"/>
      <charset val="204"/>
    </font>
    <font>
      <sz val="12"/>
      <color rgb="FF000000"/>
      <name val="Times New Roman"/>
      <family val="1"/>
      <charset val="204"/>
    </font>
    <font>
      <b/>
      <i/>
      <sz val="14"/>
      <color theme="1"/>
      <name val="Times New Roman"/>
      <family val="1"/>
      <charset val="204"/>
    </font>
    <font>
      <i/>
      <sz val="11"/>
      <color theme="1"/>
      <name val="Times New Roman"/>
      <family val="1"/>
      <charset val="204"/>
    </font>
    <font>
      <sz val="14"/>
      <color theme="1"/>
      <name val="Calibri"/>
      <family val="2"/>
      <charset val="204"/>
    </font>
    <font>
      <sz val="14"/>
      <color rgb="FF000000"/>
      <name val="Times New Roman"/>
      <family val="1"/>
      <charset val="204"/>
    </font>
    <font>
      <sz val="8"/>
      <color indexed="81"/>
      <name val="Tahoma"/>
      <family val="2"/>
      <charset val="204"/>
    </font>
    <font>
      <sz val="16"/>
      <color theme="1"/>
      <name val="Times New Roman"/>
      <family val="1"/>
      <charset val="204"/>
    </font>
    <font>
      <b/>
      <sz val="14"/>
      <color rgb="FFFF0000"/>
      <name val="Times New Roman"/>
      <family val="1"/>
      <charset val="204"/>
    </font>
    <font>
      <b/>
      <sz val="14"/>
      <color rgb="FFFFFF99"/>
      <name val="Times New Roman"/>
      <family val="1"/>
      <charset val="204"/>
    </font>
    <font>
      <b/>
      <sz val="14"/>
      <color theme="0"/>
      <name val="Calibri"/>
      <family val="2"/>
      <charset val="204"/>
      <scheme val="minor"/>
    </font>
    <font>
      <b/>
      <sz val="14"/>
      <color rgb="FFA7FFFF"/>
      <name val="Times New Roman"/>
      <family val="1"/>
      <charset val="204"/>
    </font>
    <font>
      <b/>
      <sz val="8"/>
      <color indexed="81"/>
      <name val="Tahoma"/>
      <family val="2"/>
      <charset val="204"/>
    </font>
    <font>
      <sz val="11"/>
      <color theme="0"/>
      <name val="Calibri"/>
      <family val="2"/>
      <charset val="204"/>
      <scheme val="minor"/>
    </font>
    <font>
      <b/>
      <sz val="14"/>
      <color theme="0"/>
      <name val="Times New Roman"/>
      <family val="1"/>
      <charset val="204"/>
    </font>
    <font>
      <sz val="14"/>
      <color theme="0"/>
      <name val="Times New Roman"/>
      <family val="1"/>
      <charset val="204"/>
    </font>
    <font>
      <sz val="10"/>
      <color theme="1"/>
      <name val="Times New Roman"/>
      <family val="1"/>
      <charset val="204"/>
    </font>
    <font>
      <b/>
      <sz val="12"/>
      <color theme="1"/>
      <name val="Times New Roman"/>
      <family val="1"/>
      <charset val="204"/>
    </font>
    <font>
      <u/>
      <sz val="11"/>
      <color theme="10"/>
      <name val="Calibri"/>
      <family val="2"/>
      <charset val="204"/>
      <scheme val="minor"/>
    </font>
    <font>
      <u/>
      <sz val="11"/>
      <color indexed="12"/>
      <name val="Calibri"/>
      <family val="2"/>
      <charset val="204"/>
    </font>
    <font>
      <b/>
      <u/>
      <sz val="14"/>
      <color theme="1"/>
      <name val="Times New Roman"/>
      <family val="1"/>
      <charset val="204"/>
    </font>
    <font>
      <b/>
      <sz val="14"/>
      <color indexed="8"/>
      <name val="Times New Roman"/>
      <family val="1"/>
      <charset val="204"/>
    </font>
    <font>
      <sz val="14"/>
      <color indexed="8"/>
      <name val="Times New Roman"/>
      <family val="1"/>
      <charset val="204"/>
    </font>
    <font>
      <b/>
      <sz val="14"/>
      <color rgb="FF000000"/>
      <name val="Times New Roman"/>
      <family val="1"/>
      <charset val="204"/>
    </font>
    <font>
      <sz val="10"/>
      <color rgb="FF000000"/>
      <name val="Times New Roman"/>
      <family val="1"/>
      <charset val="204"/>
    </font>
    <font>
      <sz val="11"/>
      <color theme="0"/>
      <name val="Times New Roman"/>
      <family val="1"/>
      <charset val="204"/>
    </font>
    <font>
      <sz val="11"/>
      <color rgb="FF000000"/>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rgb="FFA7FFFF"/>
        <bgColor indexed="64"/>
      </patternFill>
    </fill>
    <fill>
      <patternFill patternType="solid">
        <fgColor rgb="FFFFFF99"/>
        <bgColor indexed="64"/>
      </patternFill>
    </fill>
    <fill>
      <patternFill patternType="solid">
        <fgColor theme="7" tint="0.59999389629810485"/>
        <bgColor indexed="64"/>
      </patternFill>
    </fill>
    <fill>
      <patternFill patternType="solid">
        <fgColor rgb="FFB7FFFF"/>
        <bgColor indexed="64"/>
      </patternFill>
    </fill>
    <fill>
      <patternFill patternType="solid">
        <fgColor theme="4"/>
      </patternFill>
    </fill>
    <fill>
      <patternFill patternType="solid">
        <fgColor theme="2" tint="-0.249977111117893"/>
        <bgColor indexed="64"/>
      </patternFill>
    </fill>
    <fill>
      <patternFill patternType="solid">
        <fgColor rgb="FF66FFFF"/>
        <bgColor indexed="64"/>
      </patternFill>
    </fill>
    <fill>
      <patternFill patternType="solid">
        <fgColor theme="3" tint="0.59999389629810485"/>
        <bgColor indexed="64"/>
      </patternFill>
    </fill>
    <fill>
      <patternFill patternType="solid">
        <fgColor indexed="9"/>
        <bgColor indexed="64"/>
      </patternFill>
    </fill>
    <fill>
      <patternFill patternType="solid">
        <fgColor rgb="FFFFFFFF"/>
        <b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8" fillId="0" borderId="0" applyNumberFormat="0" applyFill="0" applyBorder="0" applyAlignment="0" applyProtection="0"/>
    <xf numFmtId="0" fontId="23"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cellStyleXfs>
  <cellXfs count="437">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0" fontId="1" fillId="0" borderId="0" xfId="0" applyFont="1"/>
    <xf numFmtId="0" fontId="3" fillId="0" borderId="0" xfId="0" applyFont="1" applyBorder="1" applyAlignment="1"/>
    <xf numFmtId="0" fontId="3" fillId="4" borderId="1" xfId="0" applyFont="1" applyFill="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Border="1"/>
    <xf numFmtId="0" fontId="2" fillId="0" borderId="0" xfId="0" applyFont="1" applyBorder="1"/>
    <xf numFmtId="0" fontId="2"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0" fontId="11" fillId="0" borderId="0" xfId="0" applyFont="1" applyBorder="1" applyAlignment="1">
      <alignment horizontal="center" vertical="top" wrapText="1"/>
    </xf>
    <xf numFmtId="0" fontId="5" fillId="0" borderId="0" xfId="0" applyFont="1" applyBorder="1" applyAlignment="1">
      <alignment horizontal="center" vertical="top" wrapText="1"/>
    </xf>
    <xf numFmtId="0" fontId="10"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Alignment="1">
      <alignment horizontal="center" vertical="top"/>
    </xf>
    <xf numFmtId="0" fontId="3" fillId="4" borderId="1" xfId="0" applyFont="1" applyFill="1" applyBorder="1" applyAlignment="1">
      <alignment horizontal="center" vertical="top"/>
    </xf>
    <xf numFmtId="0" fontId="1" fillId="0" borderId="0" xfId="0" applyFont="1" applyAlignment="1">
      <alignment horizontal="left"/>
    </xf>
    <xf numFmtId="0" fontId="3" fillId="0" borderId="1" xfId="0" applyFont="1" applyBorder="1" applyAlignment="1" applyProtection="1">
      <alignment horizontal="center" vertical="top" wrapText="1"/>
      <protection locked="0"/>
    </xf>
    <xf numFmtId="0" fontId="2" fillId="0" borderId="0" xfId="0" applyFont="1" applyProtection="1">
      <protection locked="0"/>
    </xf>
    <xf numFmtId="0" fontId="3"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wrapText="1"/>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3" fillId="4" borderId="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left" vertical="top" wrapText="1"/>
      <protection hidden="1"/>
    </xf>
    <xf numFmtId="0" fontId="3" fillId="3" borderId="1" xfId="0" applyFont="1" applyFill="1" applyBorder="1" applyAlignment="1" applyProtection="1">
      <alignment horizontal="center" vertical="top" wrapText="1"/>
      <protection hidden="1"/>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left" vertical="top" wrapText="1"/>
      <protection hidden="1"/>
    </xf>
    <xf numFmtId="2" fontId="2" fillId="3" borderId="1" xfId="0" applyNumberFormat="1" applyFont="1" applyFill="1" applyBorder="1" applyAlignment="1" applyProtection="1">
      <alignment horizontal="center" vertical="top" wrapText="1"/>
      <protection hidden="1"/>
    </xf>
    <xf numFmtId="0" fontId="2" fillId="0" borderId="3" xfId="0" applyFont="1" applyBorder="1" applyAlignment="1" applyProtection="1">
      <alignment vertical="top" wrapText="1"/>
      <protection hidden="1"/>
    </xf>
    <xf numFmtId="0" fontId="2" fillId="0" borderId="5" xfId="0" applyFont="1" applyBorder="1" applyAlignment="1" applyProtection="1">
      <alignment horizontal="left" vertical="top" wrapText="1"/>
      <protection hidden="1"/>
    </xf>
    <xf numFmtId="0" fontId="9" fillId="0" borderId="1" xfId="0" applyFont="1" applyBorder="1" applyAlignment="1" applyProtection="1">
      <alignment vertical="top" wrapText="1"/>
      <protection hidden="1"/>
    </xf>
    <xf numFmtId="0" fontId="3" fillId="4" borderId="3"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center" vertical="top"/>
      <protection hidden="1"/>
    </xf>
    <xf numFmtId="0" fontId="3" fillId="0" borderId="3" xfId="0" applyNumberFormat="1" applyFont="1" applyBorder="1" applyAlignment="1" applyProtection="1">
      <alignment horizontal="center" vertical="top" wrapText="1"/>
      <protection locked="0"/>
    </xf>
    <xf numFmtId="0" fontId="3" fillId="0" borderId="1" xfId="0" applyNumberFormat="1" applyFont="1" applyBorder="1" applyAlignment="1" applyProtection="1">
      <alignment horizontal="center" vertical="top" wrapText="1"/>
      <protection locked="0"/>
    </xf>
    <xf numFmtId="0" fontId="0" fillId="0" borderId="0" xfId="0" applyProtection="1">
      <protection hidden="1"/>
    </xf>
    <xf numFmtId="0" fontId="3" fillId="0" borderId="0" xfId="0" applyFont="1" applyAlignment="1" applyProtection="1">
      <alignment horizontal="right"/>
      <protection hidden="1"/>
    </xf>
    <xf numFmtId="0" fontId="3" fillId="0" borderId="0" xfId="0" applyFont="1" applyBorder="1" applyAlignment="1" applyProtection="1">
      <protection hidden="1"/>
    </xf>
    <xf numFmtId="0" fontId="0" fillId="4" borderId="13" xfId="0" applyFill="1" applyBorder="1" applyAlignment="1" applyProtection="1">
      <alignment vertical="top" wrapText="1"/>
      <protection hidden="1"/>
    </xf>
    <xf numFmtId="0" fontId="0" fillId="4" borderId="0" xfId="0" applyFill="1" applyBorder="1" applyAlignment="1" applyProtection="1">
      <alignment vertical="top" wrapText="1"/>
      <protection hidden="1"/>
    </xf>
    <xf numFmtId="0" fontId="3" fillId="4" borderId="5" xfId="0" applyFont="1" applyFill="1" applyBorder="1" applyAlignment="1" applyProtection="1">
      <alignment horizontal="center" vertical="top" wrapText="1"/>
      <protection hidden="1"/>
    </xf>
    <xf numFmtId="0" fontId="2" fillId="2" borderId="5" xfId="0" applyFont="1" applyFill="1" applyBorder="1" applyAlignment="1" applyProtection="1">
      <alignment horizontal="center" vertical="top"/>
      <protection hidden="1"/>
    </xf>
    <xf numFmtId="0" fontId="2" fillId="2" borderId="5" xfId="0" applyFont="1" applyFill="1" applyBorder="1" applyAlignment="1" applyProtection="1">
      <alignment vertical="center" wrapText="1"/>
      <protection hidden="1"/>
    </xf>
    <xf numFmtId="0" fontId="2" fillId="2" borderId="5" xfId="0" applyFont="1" applyFill="1" applyBorder="1" applyAlignment="1" applyProtection="1">
      <alignment vertical="top" wrapText="1"/>
      <protection hidden="1"/>
    </xf>
    <xf numFmtId="1" fontId="3" fillId="3" borderId="1" xfId="0" applyNumberFormat="1" applyFont="1" applyFill="1" applyBorder="1" applyAlignment="1" applyProtection="1">
      <alignment horizontal="center" vertical="top" wrapText="1"/>
      <protection hidden="1"/>
    </xf>
    <xf numFmtId="1" fontId="3" fillId="3" borderId="1" xfId="0" applyNumberFormat="1" applyFont="1" applyFill="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protection locked="0"/>
    </xf>
    <xf numFmtId="0" fontId="3" fillId="0" borderId="0" xfId="0" applyFont="1" applyAlignment="1" applyProtection="1">
      <alignment vertical="top"/>
      <protection hidden="1"/>
    </xf>
    <xf numFmtId="0" fontId="3" fillId="4" borderId="1" xfId="0" applyFont="1" applyFill="1" applyBorder="1" applyAlignment="1" applyProtection="1">
      <alignment horizontal="center" vertical="top"/>
      <protection hidden="1"/>
    </xf>
    <xf numFmtId="0" fontId="2" fillId="0" borderId="5" xfId="0" applyFont="1" applyBorder="1" applyAlignment="1" applyProtection="1">
      <alignment vertical="top"/>
      <protection hidden="1"/>
    </xf>
    <xf numFmtId="0" fontId="2" fillId="3" borderId="1" xfId="0" applyFont="1" applyFill="1" applyBorder="1" applyAlignment="1" applyProtection="1">
      <alignment horizontal="center" vertical="top"/>
      <protection hidden="1"/>
    </xf>
    <xf numFmtId="0" fontId="2" fillId="0" borderId="5" xfId="0" applyFont="1" applyBorder="1" applyAlignment="1" applyProtection="1">
      <alignment horizontal="left" vertical="top"/>
      <protection hidden="1"/>
    </xf>
    <xf numFmtId="0" fontId="3" fillId="2" borderId="1" xfId="0" applyFont="1" applyFill="1" applyBorder="1" applyAlignment="1" applyProtection="1">
      <alignment horizontal="center" vertical="top"/>
      <protection locked="0"/>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1" fillId="0" borderId="0" xfId="0" applyFont="1" applyBorder="1" applyProtection="1">
      <protection hidden="1"/>
    </xf>
    <xf numFmtId="0" fontId="0" fillId="0" borderId="1" xfId="0" applyBorder="1"/>
    <xf numFmtId="0" fontId="2" fillId="2"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hidden="1"/>
    </xf>
    <xf numFmtId="49" fontId="3" fillId="3" borderId="5" xfId="0" applyNumberFormat="1" applyFont="1" applyFill="1" applyBorder="1" applyAlignment="1" applyProtection="1">
      <alignment horizontal="center" vertical="top" wrapText="1"/>
      <protection hidden="1"/>
    </xf>
    <xf numFmtId="49" fontId="3" fillId="3" borderId="1" xfId="0" applyNumberFormat="1" applyFont="1" applyFill="1" applyBorder="1" applyAlignment="1" applyProtection="1">
      <alignment horizontal="center" vertical="top" wrapText="1"/>
      <protection hidden="1"/>
    </xf>
    <xf numFmtId="0" fontId="2" fillId="0" borderId="0" xfId="0" applyFont="1" applyAlignment="1">
      <alignment horizontal="center" vertical="top" wrapText="1"/>
    </xf>
    <xf numFmtId="0" fontId="1" fillId="0" borderId="0" xfId="0" applyFont="1" applyProtection="1">
      <protection hidden="1"/>
    </xf>
    <xf numFmtId="0" fontId="3" fillId="3" borderId="5" xfId="0" applyFont="1" applyFill="1" applyBorder="1" applyAlignment="1" applyProtection="1">
      <alignment horizontal="left"/>
      <protection hidden="1"/>
    </xf>
    <xf numFmtId="0" fontId="2" fillId="3" borderId="1" xfId="0" applyFont="1" applyFill="1" applyBorder="1" applyProtection="1">
      <protection hidden="1"/>
    </xf>
    <xf numFmtId="0" fontId="2" fillId="2" borderId="1" xfId="0" applyFont="1" applyFill="1" applyBorder="1" applyAlignment="1" applyProtection="1">
      <alignment horizontal="center" vertical="top" wrapText="1"/>
      <protection hidden="1"/>
    </xf>
    <xf numFmtId="0" fontId="2" fillId="0" borderId="1" xfId="0" applyFont="1" applyBorder="1" applyAlignment="1" applyProtection="1">
      <alignment horizontal="center" vertical="top" wrapText="1"/>
      <protection hidden="1"/>
    </xf>
    <xf numFmtId="0" fontId="2" fillId="0" borderId="0" xfId="0" applyFont="1" applyAlignment="1" applyProtection="1">
      <alignment horizontal="center" vertical="top" wrapText="1"/>
      <protection hidden="1"/>
    </xf>
    <xf numFmtId="0" fontId="2" fillId="0" borderId="1" xfId="0" applyFont="1" applyBorder="1" applyAlignment="1" applyProtection="1">
      <alignment wrapText="1"/>
      <protection hidden="1"/>
    </xf>
    <xf numFmtId="0" fontId="3" fillId="3" borderId="1" xfId="0" applyFont="1" applyFill="1" applyBorder="1" applyAlignment="1" applyProtection="1">
      <alignment horizontal="right" vertical="top" wrapText="1"/>
      <protection hidden="1"/>
    </xf>
    <xf numFmtId="0" fontId="2" fillId="0" borderId="1" xfId="0" applyFont="1" applyBorder="1" applyAlignment="1" applyProtection="1">
      <alignment horizontal="left" vertical="top"/>
      <protection hidden="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protection hidden="1"/>
    </xf>
    <xf numFmtId="0" fontId="15" fillId="0" borderId="1" xfId="0" applyFont="1" applyBorder="1" applyAlignment="1" applyProtection="1">
      <alignment horizontal="left" vertical="top"/>
      <protection hidden="1"/>
    </xf>
    <xf numFmtId="0" fontId="3" fillId="2" borderId="1" xfId="0" applyFont="1" applyFill="1" applyBorder="1" applyAlignment="1" applyProtection="1">
      <alignment horizontal="center"/>
      <protection hidden="1"/>
    </xf>
    <xf numFmtId="0" fontId="2" fillId="2" borderId="1" xfId="0" applyFont="1" applyFill="1" applyBorder="1" applyAlignment="1" applyProtection="1">
      <alignment wrapText="1"/>
      <protection hidden="1"/>
    </xf>
    <xf numFmtId="0" fontId="2" fillId="2" borderId="1" xfId="0" applyFont="1" applyFill="1" applyBorder="1" applyAlignment="1" applyProtection="1">
      <alignment horizontal="center" wrapText="1"/>
      <protection hidden="1"/>
    </xf>
    <xf numFmtId="0" fontId="15" fillId="0" borderId="1"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wrapText="1"/>
    </xf>
    <xf numFmtId="0" fontId="2" fillId="0" borderId="5" xfId="0" applyFont="1" applyBorder="1" applyAlignment="1" applyProtection="1">
      <alignment horizontal="left" vertical="top" wrapText="1"/>
    </xf>
    <xf numFmtId="0" fontId="0" fillId="0" borderId="1" xfId="0" applyBorder="1" applyAlignment="1" applyProtection="1">
      <alignment wrapText="1"/>
    </xf>
    <xf numFmtId="0" fontId="7" fillId="0" borderId="0" xfId="0" applyFont="1" applyProtection="1">
      <protection hidden="1"/>
    </xf>
    <xf numFmtId="0" fontId="2" fillId="0" borderId="0" xfId="0" applyFont="1" applyProtection="1">
      <protection hidden="1"/>
    </xf>
    <xf numFmtId="0" fontId="5" fillId="0" borderId="0" xfId="0" applyFont="1" applyProtection="1">
      <protection hidden="1"/>
    </xf>
    <xf numFmtId="0" fontId="7" fillId="0" borderId="5" xfId="0" applyFont="1" applyBorder="1" applyAlignment="1" applyProtection="1">
      <alignment vertical="top"/>
      <protection locked="0"/>
    </xf>
    <xf numFmtId="0" fontId="7"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0" borderId="5" xfId="0" applyFont="1" applyBorder="1" applyAlignment="1" applyProtection="1">
      <alignment vertical="top"/>
      <protection locked="0"/>
    </xf>
    <xf numFmtId="0" fontId="3" fillId="3" borderId="5" xfId="0" applyFont="1" applyFill="1" applyBorder="1" applyAlignment="1" applyProtection="1">
      <alignment horizontal="right" vertical="top"/>
      <protection hidden="1"/>
    </xf>
    <xf numFmtId="0" fontId="3" fillId="3" borderId="5" xfId="0" applyFont="1" applyFill="1" applyBorder="1" applyAlignment="1" applyProtection="1">
      <alignment horizontal="center" vertical="top"/>
      <protection hidden="1"/>
    </xf>
    <xf numFmtId="0" fontId="2" fillId="0" borderId="1" xfId="0" applyFont="1" applyBorder="1" applyAlignment="1" applyProtection="1">
      <alignment horizontal="left" vertical="top"/>
      <protection locked="0"/>
    </xf>
    <xf numFmtId="0" fontId="2" fillId="2" borderId="1" xfId="0" applyFont="1" applyFill="1" applyBorder="1" applyAlignment="1" applyProtection="1">
      <alignment horizontal="left" vertical="top" wrapText="1"/>
      <protection locked="0"/>
    </xf>
    <xf numFmtId="0" fontId="3" fillId="4" borderId="6" xfId="0" applyFont="1" applyFill="1" applyBorder="1" applyAlignment="1" applyProtection="1">
      <alignment vertical="top" wrapText="1"/>
      <protection hidden="1"/>
    </xf>
    <xf numFmtId="0" fontId="3" fillId="4" borderId="7" xfId="0" applyFont="1" applyFill="1" applyBorder="1" applyAlignment="1" applyProtection="1">
      <alignment vertical="top" wrapText="1"/>
      <protection hidden="1"/>
    </xf>
    <xf numFmtId="0" fontId="3" fillId="3" borderId="1" xfId="0" applyFont="1" applyFill="1" applyBorder="1" applyAlignment="1" applyProtection="1">
      <alignment horizontal="center" vertical="top" wrapText="1"/>
      <protection hidden="1"/>
    </xf>
    <xf numFmtId="0" fontId="19" fillId="4" borderId="6" xfId="0" applyFont="1" applyFill="1" applyBorder="1" applyAlignment="1" applyProtection="1">
      <alignment vertical="top" wrapText="1"/>
      <protection hidden="1"/>
    </xf>
    <xf numFmtId="0" fontId="18" fillId="4" borderId="7" xfId="0" applyFont="1" applyFill="1" applyBorder="1" applyAlignment="1" applyProtection="1">
      <alignment horizontal="center" vertical="top" wrapText="1"/>
      <protection hidden="1"/>
    </xf>
    <xf numFmtId="0" fontId="8" fillId="4" borderId="5" xfId="0" applyFont="1" applyFill="1" applyBorder="1" applyAlignment="1" applyProtection="1">
      <alignment horizontal="center" vertical="top" wrapText="1"/>
      <protection hidden="1"/>
    </xf>
    <xf numFmtId="0" fontId="20" fillId="0" borderId="0" xfId="0" applyFont="1" applyBorder="1" applyProtection="1">
      <protection hidden="1"/>
    </xf>
    <xf numFmtId="0" fontId="0" fillId="0" borderId="0" xfId="0" applyBorder="1" applyProtection="1">
      <protection hidden="1"/>
    </xf>
    <xf numFmtId="2" fontId="3" fillId="3" borderId="0" xfId="0" applyNumberFormat="1" applyFont="1" applyFill="1" applyBorder="1" applyAlignment="1" applyProtection="1">
      <alignment horizontal="center" vertical="top" wrapText="1"/>
      <protection hidden="1"/>
    </xf>
    <xf numFmtId="0" fontId="2" fillId="0" borderId="1" xfId="0" applyFont="1" applyBorder="1" applyProtection="1">
      <protection locked="0"/>
    </xf>
    <xf numFmtId="2" fontId="3" fillId="2" borderId="1" xfId="0" applyNumberFormat="1" applyFont="1" applyFill="1" applyBorder="1" applyAlignment="1" applyProtection="1">
      <alignment horizontal="center" vertical="top" wrapText="1"/>
      <protection hidden="1"/>
    </xf>
    <xf numFmtId="1" fontId="21" fillId="3" borderId="1"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2" fillId="2" borderId="5" xfId="0" applyFont="1" applyFill="1" applyBorder="1" applyAlignment="1" applyProtection="1">
      <alignment horizontal="left" vertical="top" wrapText="1"/>
      <protection hidden="1"/>
    </xf>
    <xf numFmtId="0" fontId="3" fillId="0" borderId="1" xfId="0" applyFont="1" applyBorder="1" applyAlignment="1" applyProtection="1">
      <alignment horizontal="center" vertical="top"/>
      <protection locked="0"/>
    </xf>
    <xf numFmtId="1" fontId="3" fillId="5" borderId="2" xfId="0" applyNumberFormat="1" applyFont="1" applyFill="1" applyBorder="1" applyAlignment="1" applyProtection="1">
      <alignment horizontal="center" vertical="top" wrapText="1"/>
      <protection locked="0"/>
    </xf>
    <xf numFmtId="1" fontId="3" fillId="3" borderId="2"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164" fontId="3" fillId="3"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3" fillId="0" borderId="5" xfId="0" applyFont="1" applyBorder="1" applyAlignment="1" applyProtection="1">
      <alignment horizontal="center" vertical="center" wrapText="1"/>
      <protection locked="0"/>
    </xf>
    <xf numFmtId="0" fontId="3" fillId="4" borderId="5" xfId="0" applyFont="1" applyFill="1" applyBorder="1" applyAlignment="1" applyProtection="1">
      <alignment horizontal="center" vertical="top" wrapText="1"/>
      <protection hidden="1"/>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3" fillId="3" borderId="5" xfId="0" applyFont="1" applyFill="1" applyBorder="1" applyAlignment="1" applyProtection="1">
      <alignment horizontal="center" vertical="top" wrapText="1"/>
      <protection hidden="1"/>
    </xf>
    <xf numFmtId="0" fontId="3" fillId="3" borderId="1" xfId="0" applyFont="1" applyFill="1" applyBorder="1" applyAlignment="1" applyProtection="1">
      <alignment horizontal="center" vertical="top" wrapText="1"/>
      <protection hidden="1"/>
    </xf>
    <xf numFmtId="0" fontId="2" fillId="4" borderId="5"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top"/>
      <protection locked="0"/>
    </xf>
    <xf numFmtId="1" fontId="23" fillId="0" borderId="0" xfId="0" applyNumberFormat="1" applyFont="1" applyProtection="1">
      <protection hidden="1"/>
    </xf>
    <xf numFmtId="0" fontId="3" fillId="0" borderId="2" xfId="0" applyFont="1" applyBorder="1" applyAlignment="1" applyProtection="1">
      <alignment horizontal="center" vertical="top" wrapText="1"/>
      <protection locked="0"/>
    </xf>
    <xf numFmtId="2" fontId="3" fillId="3" borderId="3"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1" fontId="24" fillId="0" borderId="0" xfId="0" applyNumberFormat="1" applyFont="1" applyProtection="1">
      <protection hidden="1"/>
    </xf>
    <xf numFmtId="0" fontId="23" fillId="0" borderId="0" xfId="0" applyFont="1" applyProtection="1">
      <protection hidden="1"/>
    </xf>
    <xf numFmtId="0" fontId="3" fillId="2" borderId="5" xfId="0" applyFont="1" applyFill="1" applyBorder="1" applyAlignment="1" applyProtection="1">
      <alignment vertical="top" wrapText="1"/>
      <protection hidden="1"/>
    </xf>
    <xf numFmtId="0" fontId="18" fillId="2" borderId="7" xfId="0" applyFont="1" applyFill="1" applyBorder="1" applyAlignment="1" applyProtection="1">
      <alignment horizontal="center" vertical="top" wrapText="1"/>
      <protection hidden="1"/>
    </xf>
    <xf numFmtId="0" fontId="25" fillId="2" borderId="6" xfId="0" applyFont="1" applyFill="1" applyBorder="1" applyAlignment="1" applyProtection="1">
      <alignment vertical="top" wrapText="1"/>
      <protection hidden="1"/>
    </xf>
    <xf numFmtId="0" fontId="2" fillId="0" borderId="1" xfId="0" applyNumberFormat="1" applyFont="1" applyBorder="1" applyAlignment="1" applyProtection="1">
      <alignment horizontal="center" vertical="top" wrapText="1"/>
      <protection locked="0"/>
    </xf>
    <xf numFmtId="0" fontId="10" fillId="0" borderId="0" xfId="0" applyFont="1" applyAlignment="1" applyProtection="1">
      <alignment vertical="center"/>
      <protection hidden="1"/>
    </xf>
    <xf numFmtId="0" fontId="26" fillId="0" borderId="0" xfId="0" applyFont="1" applyBorder="1" applyAlignment="1" applyProtection="1">
      <alignment horizontal="center" vertical="top"/>
      <protection hidden="1"/>
    </xf>
    <xf numFmtId="0" fontId="26" fillId="0" borderId="0" xfId="0" applyFont="1" applyBorder="1" applyAlignment="1" applyProtection="1">
      <alignment horizontal="center"/>
      <protection hidden="1"/>
    </xf>
    <xf numFmtId="0" fontId="3" fillId="6" borderId="1" xfId="0" applyFont="1" applyFill="1" applyBorder="1" applyAlignment="1" applyProtection="1">
      <alignment horizontal="center" vertical="top"/>
      <protection hidden="1"/>
    </xf>
    <xf numFmtId="0" fontId="10" fillId="0" borderId="0" xfId="0" applyFont="1"/>
    <xf numFmtId="0" fontId="2" fillId="0" borderId="6" xfId="0" applyFont="1" applyBorder="1"/>
    <xf numFmtId="0" fontId="2" fillId="0" borderId="7" xfId="0" applyFont="1" applyBorder="1"/>
    <xf numFmtId="0" fontId="2" fillId="0" borderId="4" xfId="0" applyFont="1" applyBorder="1"/>
    <xf numFmtId="0" fontId="2" fillId="0" borderId="12" xfId="0" applyFont="1" applyBorder="1"/>
    <xf numFmtId="0" fontId="2" fillId="0" borderId="6" xfId="0" applyFont="1" applyBorder="1" applyAlignment="1">
      <alignment wrapText="1"/>
    </xf>
    <xf numFmtId="0" fontId="2" fillId="0" borderId="1"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10" fillId="0" borderId="1" xfId="0" applyFont="1" applyBorder="1"/>
    <xf numFmtId="49" fontId="10" fillId="3" borderId="1" xfId="0" applyNumberFormat="1" applyFont="1" applyFill="1" applyBorder="1" applyAlignment="1" applyProtection="1">
      <alignment horizontal="right" wrapText="1"/>
      <protection hidden="1"/>
    </xf>
    <xf numFmtId="0" fontId="24" fillId="7" borderId="1" xfId="2" applyFont="1" applyBorder="1" applyAlignment="1">
      <alignment horizontal="center" vertical="center"/>
    </xf>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0" borderId="4" xfId="0" applyFont="1" applyBorder="1" applyAlignment="1" applyProtection="1">
      <alignment horizontal="left" vertical="top"/>
      <protection hidden="1"/>
    </xf>
    <xf numFmtId="0" fontId="3" fillId="4" borderId="1" xfId="0" applyFont="1" applyFill="1" applyBorder="1" applyAlignment="1" applyProtection="1">
      <alignment horizontal="center" vertical="top" wrapText="1"/>
      <protection hidden="1"/>
    </xf>
    <xf numFmtId="0" fontId="3" fillId="0" borderId="0" xfId="0" applyFont="1" applyBorder="1" applyAlignment="1" applyProtection="1">
      <alignment horizontal="left"/>
      <protection hidden="1"/>
    </xf>
    <xf numFmtId="0" fontId="3" fillId="3" borderId="1" xfId="0" applyFont="1" applyFill="1" applyBorder="1" applyAlignment="1" applyProtection="1">
      <alignment horizontal="right" vertical="top"/>
      <protection hidden="1"/>
    </xf>
    <xf numFmtId="0" fontId="3" fillId="3" borderId="0" xfId="0" applyFont="1" applyFill="1" applyBorder="1" applyAlignment="1" applyProtection="1">
      <alignment horizontal="center" vertical="top" wrapText="1"/>
      <protection hidden="1"/>
    </xf>
    <xf numFmtId="0"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5" xfId="0" applyNumberFormat="1" applyFont="1" applyBorder="1" applyAlignment="1" applyProtection="1">
      <alignment horizontal="center" vertical="top" wrapText="1"/>
      <protection locked="0"/>
    </xf>
    <xf numFmtId="0" fontId="2" fillId="8"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vertical="top" wrapText="1"/>
      <protection locked="0"/>
    </xf>
    <xf numFmtId="0" fontId="9" fillId="8" borderId="5" xfId="0" applyFont="1" applyFill="1" applyBorder="1" applyAlignment="1" applyProtection="1">
      <alignment horizontal="center" vertical="top" wrapText="1"/>
      <protection locked="0"/>
    </xf>
    <xf numFmtId="0" fontId="2" fillId="8" borderId="1" xfId="0" applyFont="1" applyFill="1" applyBorder="1" applyAlignment="1" applyProtection="1">
      <alignment horizontal="center" vertical="top" wrapText="1"/>
      <protection locked="0"/>
    </xf>
    <xf numFmtId="0" fontId="2" fillId="8" borderId="1" xfId="0" applyNumberFormat="1"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0" fontId="2" fillId="0" borderId="5" xfId="0" applyNumberFormat="1" applyFont="1" applyFill="1" applyBorder="1" applyAlignment="1" applyProtection="1">
      <alignment horizontal="center" vertical="top" wrapText="1"/>
      <protection locked="0"/>
    </xf>
    <xf numFmtId="0" fontId="3" fillId="0" borderId="0" xfId="0" applyFont="1" applyAlignment="1" applyProtection="1">
      <alignment horizontal="left" vertical="top"/>
      <protection hidden="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protection hidden="1"/>
    </xf>
    <xf numFmtId="0" fontId="3" fillId="0" borderId="0" xfId="0" applyFont="1" applyAlignment="1" applyProtection="1">
      <alignment horizontal="left" vertical="top" wrapText="1"/>
      <protection hidden="1"/>
    </xf>
    <xf numFmtId="0" fontId="3" fillId="4" borderId="2" xfId="0" applyFont="1" applyFill="1" applyBorder="1" applyAlignment="1" applyProtection="1">
      <alignment horizontal="center" vertical="top"/>
      <protection hidden="1"/>
    </xf>
    <xf numFmtId="0" fontId="10" fillId="0" borderId="1" xfId="0" applyFont="1" applyBorder="1" applyAlignment="1">
      <alignment horizontal="center" vertical="center" wrapText="1"/>
    </xf>
    <xf numFmtId="0" fontId="10" fillId="9"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0" borderId="1" xfId="0" applyFont="1" applyBorder="1" applyAlignment="1">
      <alignment vertical="center"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9" borderId="3" xfId="0" applyFont="1" applyFill="1" applyBorder="1" applyAlignment="1" applyProtection="1">
      <alignment horizontal="left" vertical="top" wrapText="1"/>
      <protection locked="0"/>
    </xf>
    <xf numFmtId="0" fontId="2" fillId="9" borderId="3" xfId="0" applyFont="1" applyFill="1" applyBorder="1" applyAlignment="1" applyProtection="1">
      <alignment horizontal="center" vertical="top" wrapText="1"/>
      <protection locked="0"/>
    </xf>
    <xf numFmtId="0" fontId="2" fillId="9" borderId="1" xfId="0" applyFont="1" applyFill="1" applyBorder="1" applyAlignment="1" applyProtection="1">
      <alignment horizontal="left" vertical="top" wrapText="1"/>
      <protection locked="0"/>
    </xf>
    <xf numFmtId="0" fontId="2" fillId="9" borderId="1" xfId="0" applyFont="1" applyFill="1" applyBorder="1" applyAlignment="1" applyProtection="1">
      <alignment horizontal="center" vertical="top" wrapText="1"/>
      <protection locked="0"/>
    </xf>
    <xf numFmtId="0" fontId="27" fillId="9" borderId="1" xfId="0" applyFont="1" applyFill="1" applyBorder="1" applyAlignment="1">
      <alignment horizontal="center" vertical="center" wrapText="1"/>
    </xf>
    <xf numFmtId="0" fontId="27" fillId="9" borderId="3" xfId="0" applyFont="1" applyFill="1" applyBorder="1" applyAlignment="1" applyProtection="1">
      <alignment horizontal="center" vertical="top" wrapText="1"/>
      <protection locked="0"/>
    </xf>
    <xf numFmtId="0" fontId="27" fillId="9" borderId="1" xfId="0" applyFont="1" applyFill="1" applyBorder="1" applyAlignment="1" applyProtection="1">
      <alignment horizontal="center" vertical="top" wrapText="1"/>
      <protection locked="0"/>
    </xf>
    <xf numFmtId="0" fontId="3" fillId="9" borderId="1" xfId="0" applyFont="1" applyFill="1" applyBorder="1" applyAlignment="1">
      <alignment horizontal="left" vertical="top" wrapText="1"/>
    </xf>
    <xf numFmtId="0" fontId="3" fillId="9" borderId="3" xfId="0" applyFont="1" applyFill="1" applyBorder="1" applyAlignment="1" applyProtection="1">
      <alignment horizontal="left" vertical="top" wrapText="1"/>
      <protection locked="0"/>
    </xf>
    <xf numFmtId="0" fontId="3" fillId="9" borderId="1" xfId="0" applyFont="1" applyFill="1" applyBorder="1" applyAlignment="1" applyProtection="1">
      <alignment horizontal="left" vertical="top" wrapText="1"/>
      <protection locked="0"/>
    </xf>
    <xf numFmtId="0" fontId="10" fillId="9" borderId="13" xfId="0" applyFont="1" applyFill="1" applyBorder="1" applyAlignment="1">
      <alignment horizontal="center" vertical="center" wrapText="1"/>
    </xf>
    <xf numFmtId="0" fontId="27" fillId="9" borderId="13" xfId="0" applyFont="1" applyFill="1" applyBorder="1" applyAlignment="1">
      <alignment horizontal="center" vertical="center" wrapTex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3" fillId="9" borderId="1" xfId="0" applyFont="1" applyFill="1" applyBorder="1" applyAlignment="1" applyProtection="1">
      <alignment horizontal="center" vertical="top" wrapText="1"/>
      <protection locked="0"/>
    </xf>
    <xf numFmtId="0" fontId="3" fillId="9" borderId="1" xfId="0" applyFont="1" applyFill="1" applyBorder="1" applyAlignment="1">
      <alignment horizontal="center"/>
    </xf>
    <xf numFmtId="0" fontId="2" fillId="10" borderId="1" xfId="0" applyFont="1" applyFill="1" applyBorder="1" applyAlignment="1" applyProtection="1">
      <alignment horizontal="center" vertical="top" wrapText="1"/>
      <protection locked="0"/>
    </xf>
    <xf numFmtId="0" fontId="2" fillId="10" borderId="1" xfId="0" applyFont="1" applyFill="1" applyBorder="1" applyAlignment="1" applyProtection="1">
      <alignment horizontal="left" vertical="top" wrapText="1"/>
      <protection locked="0"/>
    </xf>
    <xf numFmtId="0" fontId="2" fillId="9" borderId="5" xfId="0" applyFont="1" applyFill="1" applyBorder="1" applyAlignment="1" applyProtection="1">
      <alignment horizontal="center" vertical="top" wrapText="1"/>
      <protection locked="0"/>
    </xf>
    <xf numFmtId="0" fontId="3" fillId="2" borderId="1" xfId="0" applyFont="1" applyFill="1" applyBorder="1" applyAlignment="1">
      <alignment horizontal="center"/>
    </xf>
    <xf numFmtId="0" fontId="3" fillId="9" borderId="1" xfId="0" applyFont="1" applyFill="1" applyBorder="1" applyAlignment="1" applyProtection="1">
      <alignment horizontal="center" vertical="top" wrapText="1"/>
      <protection hidden="1"/>
    </xf>
    <xf numFmtId="0" fontId="3" fillId="2" borderId="1" xfId="0" applyFont="1" applyFill="1" applyBorder="1" applyAlignment="1" applyProtection="1">
      <alignment horizontal="center" vertical="top" wrapText="1"/>
      <protection hidden="1"/>
    </xf>
    <xf numFmtId="14" fontId="10" fillId="0" borderId="1" xfId="0" applyNumberFormat="1" applyFont="1" applyBorder="1" applyAlignment="1">
      <alignment horizontal="center" vertical="center" wrapText="1"/>
    </xf>
    <xf numFmtId="0" fontId="2" fillId="2" borderId="5" xfId="0" applyFont="1" applyFill="1" applyBorder="1" applyAlignment="1" applyProtection="1">
      <alignment horizontal="center" wrapText="1"/>
      <protection hidden="1"/>
    </xf>
    <xf numFmtId="0" fontId="3" fillId="2" borderId="5" xfId="0" applyFont="1" applyFill="1" applyBorder="1" applyAlignment="1" applyProtection="1">
      <alignment horizontal="center"/>
      <protection hidden="1"/>
    </xf>
    <xf numFmtId="0" fontId="3" fillId="0" borderId="1" xfId="0" applyFont="1" applyBorder="1" applyAlignment="1" applyProtection="1">
      <alignment horizontal="center"/>
      <protection locked="0"/>
    </xf>
    <xf numFmtId="0" fontId="2" fillId="0" borderId="1" xfId="0" applyFont="1" applyFill="1" applyBorder="1" applyAlignment="1">
      <alignment vertical="top" wrapText="1"/>
    </xf>
    <xf numFmtId="0" fontId="3" fillId="4" borderId="1" xfId="0" applyFont="1" applyFill="1" applyBorder="1" applyAlignment="1" applyProtection="1">
      <alignment horizontal="center" vertical="top" wrapText="1"/>
      <protection hidden="1"/>
    </xf>
    <xf numFmtId="0" fontId="3" fillId="9" borderId="1" xfId="0" applyFont="1" applyFill="1" applyBorder="1" applyAlignment="1">
      <alignment horizontal="center" vertical="center" wrapText="1"/>
    </xf>
    <xf numFmtId="0" fontId="2" fillId="4" borderId="5" xfId="0" applyFont="1" applyFill="1" applyBorder="1" applyAlignment="1" applyProtection="1">
      <alignment horizontal="left" vertical="top" wrapText="1"/>
      <protection hidden="1"/>
    </xf>
    <xf numFmtId="0" fontId="3" fillId="0" borderId="4" xfId="0" applyFont="1" applyBorder="1" applyAlignment="1" applyProtection="1">
      <alignment vertical="top"/>
      <protection hidden="1"/>
    </xf>
    <xf numFmtId="0" fontId="3" fillId="9" borderId="1"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6" xfId="0" applyFont="1" applyFill="1" applyBorder="1" applyAlignment="1">
      <alignment horizontal="center" vertical="center" wrapText="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2" fillId="10" borderId="5" xfId="0" applyFont="1" applyFill="1" applyBorder="1" applyAlignment="1" applyProtection="1">
      <alignment horizontal="left" vertical="top" wrapText="1"/>
      <protection locked="0"/>
    </xf>
    <xf numFmtId="0" fontId="3" fillId="9" borderId="5" xfId="0" applyFont="1" applyFill="1" applyBorder="1" applyAlignment="1">
      <alignment horizontal="center"/>
    </xf>
    <xf numFmtId="0" fontId="10" fillId="0" borderId="5" xfId="0" applyFont="1" applyBorder="1" applyAlignment="1">
      <alignment vertical="center" wrapText="1"/>
    </xf>
    <xf numFmtId="0" fontId="3" fillId="2" borderId="5" xfId="0" applyFont="1" applyFill="1" applyBorder="1" applyAlignment="1">
      <alignment horizontal="center"/>
    </xf>
    <xf numFmtId="0" fontId="2" fillId="2" borderId="5" xfId="0" applyFont="1" applyFill="1" applyBorder="1" applyAlignment="1" applyProtection="1">
      <alignment horizontal="left" vertical="top" wrapText="1"/>
      <protection locked="0"/>
    </xf>
    <xf numFmtId="0" fontId="3" fillId="3"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hidden="1"/>
    </xf>
    <xf numFmtId="0" fontId="28" fillId="0" borderId="1" xfId="1" applyBorder="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hidden="1"/>
    </xf>
    <xf numFmtId="0" fontId="5" fillId="0" borderId="0" xfId="0" applyFont="1" applyAlignment="1">
      <alignment horizontal="center" vertical="center"/>
    </xf>
    <xf numFmtId="0" fontId="5" fillId="0" borderId="0" xfId="0" applyFont="1"/>
    <xf numFmtId="0" fontId="3" fillId="4" borderId="1" xfId="0" applyFont="1" applyFill="1" applyBorder="1" applyAlignment="1" applyProtection="1">
      <alignment horizontal="center" vertical="top" wrapText="1"/>
      <protection hidden="1"/>
    </xf>
    <xf numFmtId="17" fontId="10" fillId="0" borderId="1" xfId="0" applyNumberFormat="1" applyFont="1" applyBorder="1" applyAlignment="1" applyProtection="1">
      <alignment horizontal="center" vertical="center" wrapText="1"/>
      <protection locked="0"/>
    </xf>
    <xf numFmtId="17" fontId="10" fillId="0" borderId="0" xfId="0" applyNumberFormat="1" applyFont="1" applyAlignment="1">
      <alignment horizontal="center" vertical="center"/>
    </xf>
    <xf numFmtId="0" fontId="10" fillId="0" borderId="1" xfId="0" applyFont="1" applyBorder="1" applyAlignment="1" applyProtection="1">
      <alignment horizontal="center" vertical="top" wrapText="1"/>
      <protection locked="0"/>
    </xf>
    <xf numFmtId="14" fontId="10" fillId="0" borderId="0" xfId="0" applyNumberFormat="1" applyFont="1" applyAlignment="1">
      <alignment horizontal="center" vertical="center"/>
    </xf>
    <xf numFmtId="17" fontId="10" fillId="0" borderId="1" xfId="0" applyNumberFormat="1" applyFont="1" applyBorder="1" applyAlignment="1">
      <alignment horizontal="center" vertical="center"/>
    </xf>
    <xf numFmtId="17" fontId="11" fillId="0" borderId="1" xfId="0" applyNumberFormat="1" applyFont="1" applyBorder="1" applyAlignment="1">
      <alignment horizontal="center" vertical="center" wrapText="1"/>
    </xf>
    <xf numFmtId="17" fontId="10" fillId="0" borderId="1" xfId="0" applyNumberFormat="1"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14" fontId="10" fillId="0" borderId="2" xfId="0" applyNumberFormat="1" applyFont="1" applyBorder="1" applyAlignment="1" applyProtection="1">
      <alignment horizontal="center" vertical="center" wrapText="1"/>
      <protection locked="0"/>
    </xf>
    <xf numFmtId="14" fontId="10" fillId="0" borderId="1" xfId="0" applyNumberFormat="1" applyFont="1" applyBorder="1" applyAlignment="1">
      <alignment horizontal="center" vertical="center"/>
    </xf>
    <xf numFmtId="0" fontId="2" fillId="9" borderId="1" xfId="0" applyFont="1" applyFill="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14" fontId="2" fillId="9" borderId="1" xfId="0" applyNumberFormat="1" applyFont="1" applyFill="1" applyBorder="1" applyAlignment="1" applyProtection="1">
      <alignment horizontal="center" vertical="center" wrapText="1"/>
      <protection locked="0"/>
    </xf>
    <xf numFmtId="0" fontId="5" fillId="0" borderId="0" xfId="0" applyFont="1" applyAlignment="1">
      <alignment vertical="center"/>
    </xf>
    <xf numFmtId="17" fontId="10" fillId="0" borderId="3" xfId="0" applyNumberFormat="1" applyFont="1" applyBorder="1" applyAlignment="1" applyProtection="1">
      <alignment horizontal="center" vertical="center" wrapText="1"/>
      <protection locked="0"/>
    </xf>
    <xf numFmtId="0" fontId="10" fillId="0" borderId="1" xfId="0" applyFont="1" applyBorder="1" applyAlignment="1">
      <alignment horizontal="center" vertical="center"/>
    </xf>
    <xf numFmtId="14" fontId="10" fillId="9" borderId="1" xfId="0" applyNumberFormat="1" applyFont="1" applyFill="1" applyBorder="1" applyAlignment="1" applyProtection="1">
      <alignment horizontal="center" vertical="center" wrapText="1"/>
      <protection locked="0"/>
    </xf>
    <xf numFmtId="14" fontId="10" fillId="0" borderId="1"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15" fillId="0" borderId="1" xfId="0" applyFont="1" applyBorder="1" applyAlignment="1">
      <alignment vertical="top" wrapText="1"/>
    </xf>
    <xf numFmtId="0" fontId="31" fillId="11" borderId="1" xfId="0" applyFont="1" applyFill="1" applyBorder="1" applyAlignment="1" applyProtection="1">
      <alignment horizontal="center" vertical="top" wrapText="1"/>
      <protection locked="0"/>
    </xf>
    <xf numFmtId="0" fontId="32" fillId="0" borderId="5" xfId="0" applyFont="1" applyBorder="1" applyAlignment="1" applyProtection="1">
      <alignment horizontal="center" vertical="top" wrapText="1"/>
      <protection locked="0"/>
    </xf>
    <xf numFmtId="0" fontId="32" fillId="0" borderId="1" xfId="0" applyFont="1" applyBorder="1" applyAlignment="1" applyProtection="1">
      <alignment horizontal="center" vertical="top" wrapText="1"/>
      <protection locked="0"/>
    </xf>
    <xf numFmtId="0" fontId="31" fillId="0" borderId="1" xfId="0" applyFont="1" applyBorder="1" applyAlignment="1" applyProtection="1">
      <alignment horizontal="center" vertical="top" wrapText="1"/>
      <protection locked="0"/>
    </xf>
    <xf numFmtId="0" fontId="15" fillId="0" borderId="17" xfId="0" applyFont="1" applyBorder="1" applyAlignment="1" applyProtection="1">
      <alignment horizontal="center" vertical="top" wrapText="1"/>
      <protection locked="0"/>
    </xf>
    <xf numFmtId="0" fontId="33" fillId="12" borderId="18" xfId="0" applyFont="1" applyFill="1" applyBorder="1" applyAlignment="1" applyProtection="1">
      <alignment horizontal="center" vertical="top" wrapText="1"/>
      <protection locked="0"/>
    </xf>
    <xf numFmtId="0" fontId="33" fillId="0" borderId="18" xfId="0" applyFont="1" applyBorder="1" applyAlignment="1" applyProtection="1">
      <alignment horizontal="center" vertical="top" wrapText="1"/>
      <protection locked="0"/>
    </xf>
    <xf numFmtId="0" fontId="9" fillId="0" borderId="1" xfId="0" applyFont="1" applyBorder="1" applyAlignment="1">
      <alignment vertical="top" wrapText="1"/>
    </xf>
    <xf numFmtId="0" fontId="2" fillId="0" borderId="0" xfId="0" applyFont="1" applyAlignment="1" applyProtection="1">
      <alignment vertical="top" wrapText="1"/>
      <protection hidden="1"/>
    </xf>
    <xf numFmtId="0" fontId="2" fillId="2" borderId="1" xfId="0" applyFont="1" applyFill="1" applyBorder="1" applyAlignment="1" applyProtection="1">
      <alignment vertical="top" wrapText="1"/>
      <protection locked="0"/>
    </xf>
    <xf numFmtId="0" fontId="2" fillId="2" borderId="1" xfId="0" applyFont="1" applyFill="1" applyBorder="1" applyAlignment="1" applyProtection="1">
      <alignment vertical="top" wrapText="1"/>
      <protection hidden="1"/>
    </xf>
    <xf numFmtId="0" fontId="2" fillId="0" borderId="1" xfId="0" applyFont="1" applyBorder="1" applyAlignment="1" applyProtection="1">
      <alignment vertical="top" wrapText="1"/>
      <protection locked="0"/>
    </xf>
    <xf numFmtId="0" fontId="5" fillId="0" borderId="0" xfId="0" applyFont="1" applyAlignment="1" applyProtection="1">
      <alignment vertical="top" wrapText="1"/>
      <protection hidden="1"/>
    </xf>
    <xf numFmtId="0" fontId="5" fillId="0" borderId="1" xfId="0" applyFont="1" applyBorder="1" applyAlignment="1">
      <alignment vertical="top" wrapText="1"/>
    </xf>
    <xf numFmtId="0" fontId="34" fillId="0" borderId="1" xfId="0" applyFont="1" applyBorder="1" applyAlignment="1">
      <alignment horizontal="left" vertical="top" wrapText="1"/>
    </xf>
    <xf numFmtId="0" fontId="26" fillId="0" borderId="16" xfId="0" applyFont="1" applyBorder="1" applyAlignment="1">
      <alignment horizontal="justify" vertical="top" wrapText="1"/>
    </xf>
    <xf numFmtId="14" fontId="5" fillId="0" borderId="1" xfId="0" applyNumberFormat="1" applyFont="1" applyBorder="1" applyAlignment="1">
      <alignment vertical="top"/>
    </xf>
    <xf numFmtId="14" fontId="5" fillId="0" borderId="1" xfId="0" applyNumberFormat="1" applyFont="1" applyBorder="1" applyAlignment="1">
      <alignment horizontal="center" vertical="top"/>
    </xf>
    <xf numFmtId="0" fontId="5" fillId="0" borderId="1" xfId="0" applyFont="1" applyBorder="1" applyAlignment="1">
      <alignment vertical="top"/>
    </xf>
    <xf numFmtId="0" fontId="5" fillId="0" borderId="1" xfId="0" applyFont="1" applyBorder="1" applyAlignment="1">
      <alignment horizontal="center" vertical="top"/>
    </xf>
    <xf numFmtId="0" fontId="10" fillId="0" borderId="1" xfId="0" applyFont="1" applyBorder="1" applyAlignment="1">
      <alignment vertical="top"/>
    </xf>
    <xf numFmtId="0" fontId="5" fillId="0" borderId="1" xfId="0" applyFont="1" applyBorder="1" applyAlignment="1" applyProtection="1">
      <alignment vertical="top" wrapText="1"/>
      <protection locked="0"/>
    </xf>
    <xf numFmtId="0" fontId="5" fillId="0" borderId="1" xfId="0" applyFont="1" applyBorder="1" applyAlignment="1">
      <alignment horizontal="center" vertical="top" wrapText="1"/>
    </xf>
    <xf numFmtId="0" fontId="26" fillId="0" borderId="1" xfId="0" applyFont="1" applyBorder="1" applyAlignment="1">
      <alignment horizontal="left" vertical="top" wrapText="1"/>
    </xf>
    <xf numFmtId="0" fontId="5" fillId="0" borderId="1" xfId="0" applyFont="1" applyBorder="1" applyAlignment="1">
      <alignment horizontal="left" vertical="top" wrapText="1"/>
    </xf>
    <xf numFmtId="0" fontId="26" fillId="0" borderId="1" xfId="0" applyFont="1" applyBorder="1" applyAlignment="1">
      <alignment vertical="top" wrapText="1"/>
    </xf>
    <xf numFmtId="0" fontId="5" fillId="2" borderId="1" xfId="0" applyFont="1" applyFill="1" applyBorder="1" applyAlignment="1" applyProtection="1">
      <alignment horizontal="left" vertical="top" wrapText="1"/>
      <protection locked="0"/>
    </xf>
    <xf numFmtId="0" fontId="5" fillId="2" borderId="1" xfId="0" applyFont="1" applyFill="1" applyBorder="1" applyAlignment="1" applyProtection="1">
      <alignment vertical="top" wrapText="1"/>
      <protection hidden="1"/>
    </xf>
    <xf numFmtId="0" fontId="5" fillId="2" borderId="1" xfId="0" applyFont="1" applyFill="1" applyBorder="1" applyAlignment="1" applyProtection="1">
      <alignment vertical="top" wrapText="1"/>
      <protection locked="0"/>
    </xf>
    <xf numFmtId="0" fontId="5" fillId="0" borderId="1" xfId="0" applyFont="1" applyBorder="1" applyAlignment="1">
      <alignment wrapText="1"/>
    </xf>
    <xf numFmtId="0" fontId="5" fillId="0" borderId="1" xfId="0" applyFont="1" applyBorder="1"/>
    <xf numFmtId="14" fontId="5" fillId="0" borderId="1" xfId="0" applyNumberFormat="1" applyFont="1" applyBorder="1" applyAlignment="1">
      <alignment horizontal="center" vertical="top" wrapText="1"/>
    </xf>
    <xf numFmtId="0" fontId="35" fillId="7" borderId="1" xfId="2" applyFont="1" applyBorder="1"/>
    <xf numFmtId="0" fontId="2" fillId="0" borderId="3" xfId="0" applyFont="1" applyBorder="1" applyAlignment="1" applyProtection="1">
      <alignment horizontal="center" vertical="top"/>
      <protection locked="0"/>
    </xf>
    <xf numFmtId="0" fontId="15" fillId="0" borderId="3" xfId="0" applyFont="1" applyBorder="1" applyAlignment="1">
      <alignment vertical="top" wrapText="1"/>
    </xf>
    <xf numFmtId="0" fontId="10" fillId="0" borderId="16" xfId="0" applyFont="1" applyBorder="1" applyAlignment="1" applyProtection="1">
      <alignment horizontal="center" vertical="top" wrapText="1"/>
      <protection locked="0"/>
    </xf>
    <xf numFmtId="0" fontId="10" fillId="0" borderId="0" xfId="0" applyFont="1" applyProtection="1">
      <protection locked="0"/>
    </xf>
    <xf numFmtId="0" fontId="3" fillId="0" borderId="1" xfId="0" applyFont="1" applyBorder="1" applyAlignment="1" applyProtection="1">
      <alignment horizontal="center" vertical="center"/>
      <protection locked="0"/>
    </xf>
    <xf numFmtId="0" fontId="3" fillId="4" borderId="8"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14" fontId="5"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pplyProtection="1">
      <alignment horizontal="left" vertical="center" wrapText="1"/>
      <protection locked="0"/>
    </xf>
    <xf numFmtId="0" fontId="2" fillId="0" borderId="0" xfId="0" applyFont="1" applyAlignment="1" applyProtection="1">
      <alignment horizontal="center" vertical="top"/>
      <protection hidden="1"/>
    </xf>
    <xf numFmtId="0" fontId="26" fillId="0" borderId="9" xfId="0" applyFont="1" applyBorder="1" applyAlignment="1" applyProtection="1">
      <alignment horizontal="center"/>
      <protection hidden="1"/>
    </xf>
    <xf numFmtId="0" fontId="26" fillId="0" borderId="0" xfId="0" applyFont="1" applyBorder="1" applyAlignment="1" applyProtection="1">
      <alignment horizontal="center" vertical="top"/>
      <protection hidden="1"/>
    </xf>
    <xf numFmtId="0" fontId="17" fillId="0" borderId="0" xfId="0" applyFont="1" applyAlignment="1" applyProtection="1">
      <alignment horizontal="center" vertical="top"/>
      <protection hidden="1"/>
    </xf>
    <xf numFmtId="0" fontId="10" fillId="0" borderId="0" xfId="0" applyFont="1" applyAlignment="1" applyProtection="1">
      <alignment horizontal="left" vertical="top" wrapText="1"/>
      <protection hidden="1"/>
    </xf>
    <xf numFmtId="0" fontId="3" fillId="0" borderId="4" xfId="0" applyFont="1" applyBorder="1" applyAlignment="1" applyProtection="1">
      <alignment horizontal="center" vertical="top"/>
      <protection locked="0"/>
    </xf>
    <xf numFmtId="0" fontId="3" fillId="0" borderId="0" xfId="0" applyFont="1" applyAlignment="1" applyProtection="1">
      <alignment horizontal="center"/>
      <protection hidden="1"/>
    </xf>
    <xf numFmtId="0" fontId="3" fillId="0" borderId="4" xfId="0" applyFont="1" applyBorder="1" applyAlignment="1" applyProtection="1">
      <alignment horizontal="center"/>
      <protection locked="0"/>
    </xf>
    <xf numFmtId="0" fontId="13" fillId="0" borderId="9" xfId="0" applyFont="1" applyBorder="1" applyAlignment="1" applyProtection="1">
      <alignment horizontal="center"/>
      <protection hidden="1"/>
    </xf>
    <xf numFmtId="0" fontId="3" fillId="0" borderId="0" xfId="0" applyFont="1" applyAlignment="1" applyProtection="1">
      <alignment horizontal="left" vertical="top"/>
      <protection hidden="1"/>
    </xf>
    <xf numFmtId="0" fontId="10" fillId="0" borderId="4" xfId="0" applyFont="1" applyBorder="1" applyAlignment="1" applyProtection="1">
      <alignment horizontal="center" vertical="top"/>
      <protection locked="0"/>
    </xf>
    <xf numFmtId="0" fontId="10" fillId="0" borderId="0" xfId="0" applyFont="1" applyAlignment="1" applyProtection="1">
      <alignment horizontal="center" vertical="top"/>
      <protection hidden="1"/>
    </xf>
    <xf numFmtId="0" fontId="5" fillId="0" borderId="6" xfId="0" applyFont="1" applyBorder="1" applyAlignment="1" applyProtection="1">
      <alignment horizontal="center" vertical="top"/>
      <protection locked="0"/>
    </xf>
    <xf numFmtId="0" fontId="0" fillId="0" borderId="6" xfId="0" applyBorder="1" applyAlignment="1" applyProtection="1">
      <alignment horizontal="center" vertical="top"/>
      <protection hidden="1"/>
    </xf>
    <xf numFmtId="0" fontId="26" fillId="0" borderId="9" xfId="0" applyFont="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1" fontId="3" fillId="0" borderId="3" xfId="0" applyNumberFormat="1" applyFont="1" applyBorder="1" applyAlignment="1" applyProtection="1">
      <alignment horizontal="center" vertical="top" wrapText="1"/>
      <protection locked="0"/>
    </xf>
    <xf numFmtId="1" fontId="8" fillId="5" borderId="5" xfId="0" applyNumberFormat="1" applyFont="1" applyFill="1" applyBorder="1" applyAlignment="1" applyProtection="1">
      <alignment horizontal="center" vertical="top" wrapText="1"/>
      <protection locked="0"/>
    </xf>
    <xf numFmtId="1" fontId="8" fillId="5" borderId="7" xfId="0" applyNumberFormat="1" applyFont="1" applyFill="1" applyBorder="1" applyAlignment="1" applyProtection="1">
      <alignment horizontal="center" vertical="top" wrapText="1"/>
      <protection locked="0"/>
    </xf>
    <xf numFmtId="0" fontId="3" fillId="3" borderId="8" xfId="0" applyFont="1" applyFill="1" applyBorder="1" applyAlignment="1" applyProtection="1">
      <alignment horizontal="right" vertical="top" wrapText="1"/>
      <protection hidden="1"/>
    </xf>
    <xf numFmtId="0" fontId="3" fillId="3" borderId="10" xfId="0" applyFont="1" applyFill="1" applyBorder="1" applyAlignment="1" applyProtection="1">
      <alignment horizontal="right" vertical="top" wrapText="1"/>
      <protection hidden="1"/>
    </xf>
    <xf numFmtId="0" fontId="3" fillId="3" borderId="11" xfId="0" applyFont="1" applyFill="1" applyBorder="1" applyAlignment="1" applyProtection="1">
      <alignment horizontal="right" vertical="top" wrapText="1"/>
      <protection hidden="1"/>
    </xf>
    <xf numFmtId="0" fontId="3" fillId="3" borderId="12" xfId="0" applyFont="1" applyFill="1" applyBorder="1" applyAlignment="1" applyProtection="1">
      <alignment horizontal="right" vertical="top" wrapText="1"/>
      <protection hidden="1"/>
    </xf>
    <xf numFmtId="0" fontId="3" fillId="3" borderId="5" xfId="0" applyFont="1" applyFill="1" applyBorder="1" applyAlignment="1">
      <alignment horizontal="right" vertical="top"/>
    </xf>
    <xf numFmtId="0" fontId="3" fillId="3" borderId="7" xfId="0" applyFont="1" applyFill="1" applyBorder="1" applyAlignment="1">
      <alignment horizontal="right" vertical="top"/>
    </xf>
    <xf numFmtId="1" fontId="3" fillId="3" borderId="5"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2" xfId="0" applyFont="1" applyFill="1" applyBorder="1" applyAlignment="1" applyProtection="1">
      <alignment horizontal="center" vertical="top" wrapText="1"/>
      <protection hidden="1"/>
    </xf>
    <xf numFmtId="0" fontId="3" fillId="3" borderId="3" xfId="0" applyFont="1" applyFill="1" applyBorder="1" applyAlignment="1" applyProtection="1">
      <alignment horizontal="center" vertical="top" wrapText="1"/>
      <protection hidden="1"/>
    </xf>
    <xf numFmtId="0" fontId="2" fillId="2" borderId="2" xfId="0" applyFont="1" applyFill="1" applyBorder="1" applyAlignment="1" applyProtection="1">
      <alignment horizontal="center" vertical="top"/>
      <protection hidden="1"/>
    </xf>
    <xf numFmtId="0" fontId="2" fillId="2" borderId="3" xfId="0" applyFont="1" applyFill="1" applyBorder="1" applyAlignment="1" applyProtection="1">
      <alignment horizontal="center" vertical="top"/>
      <protection hidden="1"/>
    </xf>
    <xf numFmtId="1" fontId="3" fillId="3" borderId="2" xfId="0" applyNumberFormat="1" applyFont="1" applyFill="1" applyBorder="1" applyAlignment="1" applyProtection="1">
      <alignment horizontal="center" vertical="top" wrapText="1"/>
      <protection hidden="1"/>
    </xf>
    <xf numFmtId="0" fontId="3" fillId="0" borderId="0" xfId="0" applyFont="1" applyAlignment="1" applyProtection="1">
      <alignment horizontal="left"/>
      <protection hidden="1"/>
    </xf>
    <xf numFmtId="0" fontId="3" fillId="4" borderId="8" xfId="0" applyFont="1" applyFill="1" applyBorder="1" applyAlignment="1" applyProtection="1">
      <alignment horizontal="center" vertical="top" wrapText="1"/>
      <protection hidden="1"/>
    </xf>
    <xf numFmtId="0" fontId="3" fillId="4" borderId="10"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4" borderId="12"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wrapText="1"/>
      <protection hidden="1"/>
    </xf>
    <xf numFmtId="0" fontId="3" fillId="4" borderId="14"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9" xfId="0" applyFont="1" applyFill="1" applyBorder="1" applyAlignment="1" applyProtection="1">
      <alignment horizontal="center" vertical="top" wrapText="1"/>
      <protection hidden="1"/>
    </xf>
    <xf numFmtId="0" fontId="3" fillId="4" borderId="0"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0" borderId="4" xfId="0" applyFont="1" applyBorder="1" applyAlignment="1" applyProtection="1">
      <alignment horizontal="left"/>
      <protection hidden="1"/>
    </xf>
    <xf numFmtId="0" fontId="3" fillId="4" borderId="5" xfId="0" applyFont="1" applyFill="1" applyBorder="1" applyAlignment="1" applyProtection="1">
      <alignment horizontal="center" vertical="top" wrapText="1"/>
      <protection hidden="1"/>
    </xf>
    <xf numFmtId="0" fontId="3" fillId="4" borderId="6" xfId="0" applyFont="1" applyFill="1" applyBorder="1" applyAlignment="1" applyProtection="1">
      <alignment horizontal="center" vertical="top" wrapText="1"/>
      <protection hidden="1"/>
    </xf>
    <xf numFmtId="0" fontId="3" fillId="4" borderId="7" xfId="0" applyFont="1" applyFill="1" applyBorder="1" applyAlignment="1" applyProtection="1">
      <alignment horizontal="center" vertical="top" wrapText="1"/>
      <protection hidden="1"/>
    </xf>
    <xf numFmtId="0" fontId="12" fillId="0" borderId="9" xfId="0" applyFont="1" applyBorder="1" applyAlignment="1" applyProtection="1">
      <alignment horizontal="left"/>
      <protection hidden="1"/>
    </xf>
    <xf numFmtId="49" fontId="3" fillId="4" borderId="1" xfId="0" applyNumberFormat="1"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3" borderId="7" xfId="0" applyFont="1" applyFill="1" applyBorder="1" applyAlignment="1" applyProtection="1">
      <alignment horizontal="right" vertical="top"/>
      <protection hidden="1"/>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0" borderId="4" xfId="0" applyFont="1" applyBorder="1" applyAlignment="1">
      <alignment horizontal="left" vertical="top"/>
    </xf>
    <xf numFmtId="0" fontId="3" fillId="4" borderId="1" xfId="0" applyFont="1" applyFill="1" applyBorder="1" applyAlignment="1" applyProtection="1">
      <alignment horizontal="center" vertical="top"/>
      <protection hidden="1"/>
    </xf>
    <xf numFmtId="0" fontId="3" fillId="4" borderId="1" xfId="0" applyFont="1" applyFill="1" applyBorder="1" applyAlignment="1" applyProtection="1">
      <alignment horizontal="center" wrapText="1"/>
      <protection hidden="1"/>
    </xf>
    <xf numFmtId="0" fontId="3" fillId="0" borderId="4" xfId="0" applyFont="1" applyBorder="1" applyAlignment="1" applyProtection="1">
      <alignment horizontal="left" vertical="top" wrapText="1"/>
      <protection hidden="1"/>
    </xf>
    <xf numFmtId="0" fontId="3" fillId="0" borderId="4" xfId="0" applyFont="1" applyBorder="1" applyAlignment="1" applyProtection="1">
      <alignment horizontal="left" wrapText="1"/>
      <protection hidden="1"/>
    </xf>
    <xf numFmtId="0" fontId="2" fillId="0" borderId="4"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2" fillId="0" borderId="1" xfId="0" applyFont="1" applyBorder="1" applyAlignment="1" applyProtection="1">
      <alignment horizontal="center" vertical="top"/>
      <protection locked="0"/>
    </xf>
    <xf numFmtId="0" fontId="2" fillId="0" borderId="2" xfId="0" applyFont="1" applyBorder="1" applyAlignment="1" applyProtection="1">
      <alignment horizontal="center" vertical="top"/>
      <protection hidden="1"/>
    </xf>
    <xf numFmtId="0" fontId="2" fillId="0" borderId="14" xfId="0" applyFont="1" applyBorder="1" applyAlignment="1" applyProtection="1">
      <alignment horizontal="center" vertical="top"/>
      <protection hidden="1"/>
    </xf>
    <xf numFmtId="0" fontId="2" fillId="0" borderId="3" xfId="0" applyFont="1" applyBorder="1" applyAlignment="1" applyProtection="1">
      <alignment horizontal="center" vertical="top"/>
      <protection hidden="1"/>
    </xf>
    <xf numFmtId="0" fontId="2" fillId="0" borderId="2" xfId="0" applyFont="1" applyBorder="1" applyAlignment="1" applyProtection="1">
      <alignment horizontal="center" vertical="top" wrapText="1"/>
      <protection hidden="1"/>
    </xf>
    <xf numFmtId="0" fontId="2" fillId="0" borderId="14" xfId="0" applyFont="1" applyBorder="1" applyAlignment="1" applyProtection="1">
      <alignment horizontal="center" vertical="top" wrapText="1"/>
      <protection hidden="1"/>
    </xf>
    <xf numFmtId="0" fontId="2" fillId="0" borderId="3" xfId="0" applyFont="1" applyBorder="1" applyAlignment="1" applyProtection="1">
      <alignment horizontal="center" vertical="top" wrapText="1"/>
      <protection hidden="1"/>
    </xf>
    <xf numFmtId="0" fontId="18" fillId="4" borderId="5" xfId="0" applyFont="1" applyFill="1" applyBorder="1" applyAlignment="1" applyProtection="1">
      <alignment horizontal="center"/>
      <protection hidden="1"/>
    </xf>
    <xf numFmtId="0" fontId="18" fillId="4" borderId="6" xfId="0" applyFont="1" applyFill="1" applyBorder="1" applyAlignment="1" applyProtection="1">
      <alignment horizontal="center"/>
      <protection hidden="1"/>
    </xf>
    <xf numFmtId="0" fontId="3" fillId="4" borderId="6" xfId="0" applyFont="1" applyFill="1" applyBorder="1" applyAlignment="1" applyProtection="1">
      <alignment horizontal="center" wrapText="1"/>
      <protection hidden="1"/>
    </xf>
    <xf numFmtId="0" fontId="3" fillId="4" borderId="7" xfId="0" applyFont="1" applyFill="1" applyBorder="1" applyAlignment="1" applyProtection="1">
      <alignment horizontal="center" wrapText="1"/>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horizontal="left" vertical="top"/>
      <protection hidden="1"/>
    </xf>
    <xf numFmtId="0" fontId="3" fillId="4" borderId="1" xfId="0" applyFont="1" applyFill="1" applyBorder="1" applyAlignment="1" applyProtection="1">
      <alignment horizontal="center" vertical="center" wrapText="1"/>
      <protection hidden="1"/>
    </xf>
    <xf numFmtId="0" fontId="10" fillId="0" borderId="2" xfId="0" applyFont="1" applyBorder="1" applyAlignment="1">
      <alignment horizontal="center" vertical="center" wrapText="1"/>
    </xf>
    <xf numFmtId="0" fontId="3" fillId="4" borderId="1" xfId="0" applyFont="1" applyFill="1" applyBorder="1" applyAlignment="1" applyProtection="1">
      <alignment horizontal="left" vertical="center" wrapText="1"/>
      <protection hidden="1"/>
    </xf>
    <xf numFmtId="0" fontId="2" fillId="9"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1"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0" xfId="0" applyFont="1" applyAlignment="1">
      <alignment horizontal="left" vertical="center" wrapText="1"/>
    </xf>
    <xf numFmtId="0" fontId="10" fillId="0" borderId="15" xfId="0" applyFont="1" applyFill="1" applyBorder="1" applyAlignment="1">
      <alignment horizontal="left" vertical="center" wrapText="1"/>
    </xf>
    <xf numFmtId="0" fontId="10" fillId="9" borderId="1" xfId="0" applyFont="1" applyFill="1" applyBorder="1" applyAlignment="1" applyProtection="1">
      <alignment horizontal="left" vertical="center" wrapText="1"/>
      <protection locked="0"/>
    </xf>
    <xf numFmtId="0" fontId="5" fillId="0" borderId="0" xfId="0" applyFont="1" applyAlignment="1">
      <alignment horizontal="left" vertical="center" wrapText="1"/>
    </xf>
    <xf numFmtId="0" fontId="10" fillId="0" borderId="0" xfId="0" applyFont="1" applyAlignment="1">
      <alignment horizontal="left" vertical="center"/>
    </xf>
    <xf numFmtId="0" fontId="10" fillId="0" borderId="16" xfId="0" applyFont="1" applyBorder="1" applyAlignment="1">
      <alignment horizontal="left" vertical="center" wrapText="1"/>
    </xf>
    <xf numFmtId="0" fontId="11" fillId="0" borderId="2" xfId="0" applyFont="1" applyBorder="1" applyAlignment="1">
      <alignment horizontal="left" vertical="center" wrapText="1"/>
    </xf>
    <xf numFmtId="0" fontId="10" fillId="0" borderId="1" xfId="0" applyFont="1" applyBorder="1" applyAlignment="1">
      <alignment horizontal="left" vertical="center"/>
    </xf>
    <xf numFmtId="0" fontId="5" fillId="0" borderId="0" xfId="0" applyFont="1" applyAlignment="1">
      <alignment horizontal="left" vertical="center"/>
    </xf>
    <xf numFmtId="0" fontId="5" fillId="0" borderId="1" xfId="0" applyFont="1" applyBorder="1" applyAlignment="1">
      <alignment horizontal="left" vertical="center" wrapText="1"/>
    </xf>
    <xf numFmtId="0" fontId="36" fillId="0" borderId="1" xfId="0" applyFont="1" applyBorder="1" applyAlignment="1">
      <alignment horizontal="center" vertical="center" wrapText="1"/>
    </xf>
    <xf numFmtId="0" fontId="11" fillId="0" borderId="18" xfId="0" applyFont="1" applyBorder="1" applyAlignment="1">
      <alignment horizontal="left"/>
    </xf>
    <xf numFmtId="14" fontId="11" fillId="0" borderId="18" xfId="0" applyNumberFormat="1" applyFont="1" applyBorder="1" applyAlignment="1">
      <alignment horizontal="center" vertical="center" wrapText="1"/>
    </xf>
    <xf numFmtId="0" fontId="11" fillId="0" borderId="18" xfId="0" applyFont="1" applyBorder="1" applyAlignment="1">
      <alignment horizontal="center" vertical="center" wrapText="1"/>
    </xf>
    <xf numFmtId="0" fontId="36" fillId="0" borderId="18" xfId="0" applyFont="1" applyBorder="1" applyAlignment="1">
      <alignment horizontal="left" vertical="center" wrapText="1"/>
    </xf>
    <xf numFmtId="14" fontId="36" fillId="0" borderId="18" xfId="0" applyNumberFormat="1" applyFont="1" applyBorder="1" applyAlignment="1">
      <alignment horizontal="center" vertical="center" wrapText="1"/>
    </xf>
    <xf numFmtId="0" fontId="36" fillId="0" borderId="18" xfId="0" applyFont="1" applyBorder="1" applyAlignment="1">
      <alignment horizontal="center" vertical="center" wrapText="1"/>
    </xf>
    <xf numFmtId="0" fontId="11" fillId="0" borderId="18" xfId="0" applyFont="1" applyBorder="1" applyAlignment="1">
      <alignment horizontal="left" vertical="center" wrapText="1"/>
    </xf>
    <xf numFmtId="17" fontId="11" fillId="0" borderId="18" xfId="0" applyNumberFormat="1" applyFont="1" applyBorder="1" applyAlignment="1">
      <alignment horizontal="center" vertical="center" wrapText="1"/>
    </xf>
    <xf numFmtId="14" fontId="10"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1" fillId="0" borderId="0" xfId="0" applyFont="1" applyAlignment="1">
      <alignment horizontal="left" wrapText="1"/>
    </xf>
    <xf numFmtId="0" fontId="5" fillId="0" borderId="7" xfId="0" applyFont="1" applyFill="1" applyBorder="1" applyAlignment="1">
      <alignment horizontal="left" vertical="center" wrapText="1"/>
    </xf>
    <xf numFmtId="14" fontId="5" fillId="0" borderId="5" xfId="0" applyNumberFormat="1" applyFont="1" applyBorder="1" applyAlignment="1">
      <alignment horizontal="center" vertical="center" wrapText="1"/>
    </xf>
    <xf numFmtId="0" fontId="10" fillId="0" borderId="1" xfId="0" applyFont="1" applyBorder="1" applyAlignment="1">
      <alignment horizontal="center" wrapText="1"/>
    </xf>
    <xf numFmtId="0" fontId="5" fillId="0" borderId="7" xfId="0" applyFont="1" applyBorder="1" applyAlignment="1">
      <alignment horizontal="center" vertical="center" wrapText="1"/>
    </xf>
    <xf numFmtId="0" fontId="10" fillId="9" borderId="3" xfId="0" applyFont="1" applyFill="1" applyBorder="1" applyAlignment="1">
      <alignment horizontal="center" vertical="center" wrapText="1"/>
    </xf>
    <xf numFmtId="0" fontId="5" fillId="0" borderId="1" xfId="0" applyFont="1" applyFill="1" applyBorder="1" applyAlignment="1" applyProtection="1">
      <alignment horizontal="left" vertical="top" wrapText="1"/>
      <protection locked="0"/>
    </xf>
    <xf numFmtId="14" fontId="5" fillId="0" borderId="1" xfId="0" applyNumberFormat="1"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left" vertical="center" wrapText="1"/>
      <protection locked="0"/>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top" wrapText="1"/>
      <protection locked="0"/>
    </xf>
    <xf numFmtId="0" fontId="11" fillId="0" borderId="18" xfId="0" applyFont="1" applyBorder="1" applyAlignment="1">
      <alignment horizontal="left" vertical="top" wrapText="1"/>
    </xf>
    <xf numFmtId="14" fontId="11" fillId="0" borderId="18" xfId="0" applyNumberFormat="1" applyFont="1" applyBorder="1" applyAlignment="1">
      <alignment horizontal="center" vertical="top" wrapText="1"/>
    </xf>
    <xf numFmtId="0" fontId="11" fillId="0" borderId="18" xfId="0" applyFont="1" applyBorder="1" applyAlignment="1">
      <alignment horizontal="center" vertical="top" wrapText="1"/>
    </xf>
    <xf numFmtId="0" fontId="10" fillId="0" borderId="16" xfId="0" applyFont="1" applyBorder="1" applyAlignment="1">
      <alignment horizontal="left" wrapText="1"/>
    </xf>
    <xf numFmtId="0" fontId="10" fillId="0" borderId="1" xfId="0" applyFont="1" applyBorder="1" applyAlignment="1" applyProtection="1">
      <alignment horizontal="left" vertical="top" wrapText="1"/>
      <protection locked="0"/>
    </xf>
    <xf numFmtId="14" fontId="10" fillId="0" borderId="1" xfId="0" applyNumberFormat="1" applyFont="1" applyBorder="1" applyAlignment="1" applyProtection="1">
      <alignment horizontal="center" vertical="top" wrapText="1"/>
      <protection locked="0"/>
    </xf>
  </cellXfs>
  <cellStyles count="5">
    <cellStyle name="Акцент1" xfId="2" builtinId="29"/>
    <cellStyle name="Гиперссылка" xfId="1" builtinId="8"/>
    <cellStyle name="Гиперссылка 2" xfId="3"/>
    <cellStyle name="Гиперссылка 3" xfId="4"/>
    <cellStyle name="Обычный" xfId="0" builtinId="0"/>
  </cellStyles>
  <dxfs count="1">
    <dxf>
      <font>
        <color rgb="FF9C0006"/>
      </font>
      <fill>
        <patternFill>
          <bgColor rgb="FFFFC7CE"/>
        </patternFill>
      </fill>
    </dxf>
  </dxfs>
  <tableStyles count="0" defaultTableStyle="TableStyleMedium9" defaultPivotStyle="PivotStyleLight16"/>
  <colors>
    <mruColors>
      <color rgb="FFFFFF99"/>
      <color rgb="FF66FFFF"/>
      <color rgb="FFB7FFFF"/>
      <color rgb="FFA7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youtube.com/channel/UC4WPLdYyKX3UlfjP8zgu5Bw"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Normal="100" zoomScaleSheetLayoutView="100" workbookViewId="0">
      <selection activeCell="A6" sqref="A6:B6"/>
    </sheetView>
  </sheetViews>
  <sheetFormatPr defaultColWidth="9.140625" defaultRowHeight="15" x14ac:dyDescent="0.25"/>
  <cols>
    <col min="1" max="1" width="10.140625" style="41" customWidth="1"/>
    <col min="2" max="2" width="9.140625" style="41"/>
    <col min="3" max="3" width="2.140625" style="41" customWidth="1"/>
    <col min="4" max="7" width="9.140625" style="41"/>
    <col min="8" max="8" width="8.5703125" style="41" customWidth="1"/>
    <col min="9" max="9" width="9.140625" style="41"/>
    <col min="10" max="10" width="9.140625" style="41" customWidth="1"/>
    <col min="11" max="11" width="5.42578125" style="41" customWidth="1"/>
    <col min="12" max="12" width="15.7109375" style="41" customWidth="1"/>
    <col min="13" max="13" width="9.140625" style="41"/>
    <col min="14" max="14" width="15.7109375" style="41" customWidth="1"/>
    <col min="15" max="16384" width="9.140625" style="41"/>
  </cols>
  <sheetData>
    <row r="1" spans="1:14" ht="20.25" x14ac:dyDescent="0.25">
      <c r="A1" s="315" t="s">
        <v>211</v>
      </c>
      <c r="B1" s="315"/>
      <c r="C1" s="315"/>
      <c r="D1" s="315"/>
      <c r="E1" s="315"/>
      <c r="F1" s="315"/>
      <c r="G1" s="315"/>
      <c r="H1" s="315"/>
      <c r="I1" s="315"/>
      <c r="J1" s="315"/>
      <c r="K1" s="315"/>
      <c r="L1" s="315"/>
      <c r="M1" s="315"/>
      <c r="N1" s="315"/>
    </row>
    <row r="2" spans="1:14" ht="38.25" customHeight="1" x14ac:dyDescent="0.25"/>
    <row r="3" spans="1:14" ht="19.5" customHeight="1" x14ac:dyDescent="0.25">
      <c r="A3" s="323" t="s">
        <v>224</v>
      </c>
      <c r="B3" s="323"/>
      <c r="C3" s="323"/>
      <c r="D3" s="323"/>
      <c r="E3" s="323"/>
      <c r="L3" s="316"/>
      <c r="M3" s="316"/>
      <c r="N3" s="316"/>
    </row>
    <row r="4" spans="1:14" ht="15.75" x14ac:dyDescent="0.25">
      <c r="A4" s="144" t="s">
        <v>79</v>
      </c>
      <c r="B4" s="322"/>
      <c r="C4" s="322"/>
      <c r="D4" s="322"/>
      <c r="E4" s="322"/>
    </row>
    <row r="5" spans="1:14" ht="21.75" customHeight="1" x14ac:dyDescent="0.25">
      <c r="A5" s="322"/>
      <c r="B5" s="322"/>
      <c r="C5" s="322"/>
      <c r="D5" s="322"/>
      <c r="E5" s="322"/>
    </row>
    <row r="6" spans="1:14" ht="30.75" customHeight="1" x14ac:dyDescent="0.25">
      <c r="A6" s="324" t="s">
        <v>629</v>
      </c>
      <c r="B6" s="324"/>
      <c r="D6" s="325"/>
      <c r="E6" s="325"/>
    </row>
    <row r="7" spans="1:14" ht="12.75" customHeight="1" x14ac:dyDescent="0.25">
      <c r="A7" s="326" t="s">
        <v>225</v>
      </c>
      <c r="B7" s="326"/>
      <c r="D7" s="313" t="s">
        <v>226</v>
      </c>
      <c r="E7" s="313"/>
    </row>
    <row r="8" spans="1:14" ht="12.75" customHeight="1" x14ac:dyDescent="0.25">
      <c r="A8" s="145"/>
      <c r="B8" s="314" t="s">
        <v>227</v>
      </c>
      <c r="C8" s="314"/>
      <c r="D8" s="314"/>
      <c r="E8" s="146"/>
    </row>
    <row r="9" spans="1:14" ht="101.25" customHeight="1" x14ac:dyDescent="0.25"/>
    <row r="10" spans="1:14" ht="18.75" x14ac:dyDescent="0.3">
      <c r="A10" s="318" t="s">
        <v>102</v>
      </c>
      <c r="B10" s="318"/>
      <c r="C10" s="318"/>
      <c r="D10" s="318"/>
      <c r="E10" s="318"/>
      <c r="F10" s="318"/>
      <c r="G10" s="318"/>
      <c r="H10" s="318"/>
      <c r="I10" s="318"/>
      <c r="J10" s="318"/>
      <c r="K10" s="318"/>
      <c r="L10" s="318"/>
      <c r="M10" s="318"/>
      <c r="N10" s="318"/>
    </row>
    <row r="11" spans="1:14" ht="18.75" customHeight="1" x14ac:dyDescent="0.3">
      <c r="A11" s="319" t="s">
        <v>659</v>
      </c>
      <c r="B11" s="319"/>
      <c r="C11" s="319"/>
      <c r="D11" s="319"/>
      <c r="E11" s="319"/>
      <c r="F11" s="319"/>
      <c r="G11" s="319"/>
      <c r="H11" s="319"/>
      <c r="I11" s="319"/>
      <c r="J11" s="319"/>
      <c r="K11" s="319"/>
      <c r="L11" s="319"/>
      <c r="M11" s="319"/>
      <c r="N11" s="319"/>
    </row>
    <row r="12" spans="1:14" x14ac:dyDescent="0.25">
      <c r="A12" s="320" t="s">
        <v>103</v>
      </c>
      <c r="B12" s="320"/>
      <c r="C12" s="320"/>
      <c r="D12" s="320"/>
      <c r="E12" s="320"/>
      <c r="F12" s="320"/>
      <c r="G12" s="320"/>
      <c r="H12" s="320"/>
      <c r="I12" s="320"/>
      <c r="J12" s="320"/>
      <c r="K12" s="320"/>
      <c r="L12" s="320"/>
      <c r="M12" s="320"/>
      <c r="N12" s="320"/>
    </row>
    <row r="13" spans="1:14" ht="18.75" x14ac:dyDescent="0.3">
      <c r="E13" s="42" t="s">
        <v>104</v>
      </c>
      <c r="F13" s="317">
        <v>2018</v>
      </c>
      <c r="G13" s="317"/>
      <c r="H13" s="321" t="s">
        <v>105</v>
      </c>
      <c r="I13" s="321"/>
      <c r="J13" s="321"/>
    </row>
    <row r="23" spans="1:14" ht="18.75" x14ac:dyDescent="0.25">
      <c r="A23" s="312" t="s">
        <v>212</v>
      </c>
      <c r="B23" s="312"/>
      <c r="C23" s="312"/>
      <c r="D23" s="312"/>
      <c r="E23" s="312"/>
      <c r="F23" s="312"/>
      <c r="G23" s="312"/>
      <c r="H23" s="312"/>
      <c r="I23" s="312"/>
      <c r="J23" s="312"/>
      <c r="K23" s="312"/>
      <c r="L23" s="312"/>
      <c r="M23" s="312"/>
      <c r="N23" s="312"/>
    </row>
  </sheetData>
  <mergeCells count="16">
    <mergeCell ref="A23:N23"/>
    <mergeCell ref="D7:E7"/>
    <mergeCell ref="B8:D8"/>
    <mergeCell ref="A1:N1"/>
    <mergeCell ref="L3:N3"/>
    <mergeCell ref="F13:G13"/>
    <mergeCell ref="A10:N10"/>
    <mergeCell ref="A11:N11"/>
    <mergeCell ref="A12:N12"/>
    <mergeCell ref="H13:J13"/>
    <mergeCell ref="B4:E4"/>
    <mergeCell ref="A3:E3"/>
    <mergeCell ref="A6:B6"/>
    <mergeCell ref="A5:E5"/>
    <mergeCell ref="D6:E6"/>
    <mergeCell ref="A7: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70" zoomScaleNormal="70" workbookViewId="0">
      <selection activeCell="B5" sqref="B5"/>
    </sheetView>
  </sheetViews>
  <sheetFormatPr defaultRowHeight="15" x14ac:dyDescent="0.25"/>
  <cols>
    <col min="1" max="1" width="7.140625" style="244" customWidth="1"/>
    <col min="2" max="2" width="27.28515625" style="244" customWidth="1"/>
    <col min="3" max="4" width="9.140625" style="244"/>
    <col min="5" max="5" width="18.42578125" style="244" customWidth="1"/>
    <col min="6" max="6" width="18.28515625" style="244" customWidth="1"/>
    <col min="7" max="7" width="9.140625" style="244"/>
    <col min="8" max="8" width="10.5703125" style="244" customWidth="1"/>
    <col min="9" max="9" width="27.42578125" style="244" customWidth="1"/>
    <col min="10" max="10" width="27.28515625" style="244" customWidth="1"/>
    <col min="11" max="16384" width="9.140625" style="244"/>
  </cols>
  <sheetData>
    <row r="1" spans="1:10" ht="18.75" x14ac:dyDescent="0.3">
      <c r="A1" s="2" t="s">
        <v>268</v>
      </c>
    </row>
    <row r="2" spans="1:10" ht="36.75" customHeight="1" x14ac:dyDescent="0.25">
      <c r="A2" s="362" t="s">
        <v>62</v>
      </c>
      <c r="B2" s="356" t="s">
        <v>237</v>
      </c>
      <c r="C2" s="356" t="s">
        <v>233</v>
      </c>
      <c r="D2" s="356"/>
      <c r="E2" s="350" t="s">
        <v>234</v>
      </c>
      <c r="F2" s="356" t="s">
        <v>95</v>
      </c>
      <c r="G2" s="358" t="s">
        <v>235</v>
      </c>
      <c r="H2" s="360"/>
      <c r="I2" s="356" t="s">
        <v>236</v>
      </c>
      <c r="J2" s="356" t="s">
        <v>156</v>
      </c>
    </row>
    <row r="3" spans="1:10" ht="36.75" customHeight="1" x14ac:dyDescent="0.25">
      <c r="A3" s="362"/>
      <c r="B3" s="356"/>
      <c r="C3" s="245" t="s">
        <v>59</v>
      </c>
      <c r="D3" s="245" t="s">
        <v>90</v>
      </c>
      <c r="E3" s="352"/>
      <c r="F3" s="356"/>
      <c r="G3" s="245" t="s">
        <v>59</v>
      </c>
      <c r="H3" s="245" t="s">
        <v>90</v>
      </c>
      <c r="I3" s="356"/>
      <c r="J3" s="356"/>
    </row>
    <row r="4" spans="1:10" ht="75.75" thickBot="1" x14ac:dyDescent="0.3">
      <c r="A4" s="70"/>
      <c r="B4" s="130" t="s">
        <v>239</v>
      </c>
      <c r="C4" s="130">
        <f>SUM(C5:C5)</f>
        <v>1</v>
      </c>
      <c r="D4" s="130">
        <f>SUM(D5:D5)</f>
        <v>1</v>
      </c>
      <c r="E4" s="130"/>
      <c r="F4" s="130"/>
      <c r="G4" s="130">
        <f>SUM(G5:G5)</f>
        <v>150</v>
      </c>
      <c r="H4" s="130">
        <f>SUM(H5:H5)</f>
        <v>150</v>
      </c>
      <c r="I4" s="130"/>
      <c r="J4" s="130"/>
    </row>
    <row r="5" spans="1:10" ht="306.75" thickBot="1" x14ac:dyDescent="0.3">
      <c r="A5" s="289">
        <v>1</v>
      </c>
      <c r="B5" s="281" t="s">
        <v>535</v>
      </c>
      <c r="C5" s="288">
        <v>1</v>
      </c>
      <c r="D5" s="288">
        <v>1</v>
      </c>
      <c r="E5" s="286">
        <v>43355</v>
      </c>
      <c r="F5" s="282" t="s">
        <v>577</v>
      </c>
      <c r="G5" s="288">
        <v>150</v>
      </c>
      <c r="H5" s="288">
        <v>150</v>
      </c>
      <c r="I5" s="283" t="s">
        <v>578</v>
      </c>
      <c r="J5" s="284" t="s">
        <v>579</v>
      </c>
    </row>
    <row r="6" spans="1:10" ht="57" thickBot="1" x14ac:dyDescent="0.3">
      <c r="A6" s="161"/>
      <c r="B6" s="130" t="s">
        <v>240</v>
      </c>
      <c r="C6" s="130">
        <f>SUM(C7:C12)</f>
        <v>5</v>
      </c>
      <c r="D6" s="130">
        <f>SUM(D7:D12)</f>
        <v>5</v>
      </c>
      <c r="E6" s="130"/>
      <c r="F6" s="130"/>
      <c r="G6" s="130">
        <f>SUM(G7:G12)</f>
        <v>3980</v>
      </c>
      <c r="H6" s="130">
        <f>SUM(H7:H12)</f>
        <v>3980</v>
      </c>
      <c r="I6" s="130"/>
      <c r="J6" s="130"/>
    </row>
    <row r="7" spans="1:10" ht="408.75" customHeight="1" thickBot="1" x14ac:dyDescent="0.3">
      <c r="A7" s="289">
        <v>2</v>
      </c>
      <c r="B7" s="290" t="s">
        <v>539</v>
      </c>
      <c r="C7" s="288">
        <v>1</v>
      </c>
      <c r="D7" s="288">
        <v>1</v>
      </c>
      <c r="E7" s="286">
        <v>43246</v>
      </c>
      <c r="F7" s="291" t="s">
        <v>580</v>
      </c>
      <c r="G7" s="288">
        <v>2000</v>
      </c>
      <c r="H7" s="288">
        <v>2000</v>
      </c>
      <c r="I7" s="292" t="s">
        <v>581</v>
      </c>
      <c r="J7" s="284" t="s">
        <v>582</v>
      </c>
    </row>
    <row r="8" spans="1:10" ht="409.6" thickBot="1" x14ac:dyDescent="0.3">
      <c r="A8" s="289">
        <v>3</v>
      </c>
      <c r="B8" s="290" t="s">
        <v>541</v>
      </c>
      <c r="C8" s="288">
        <v>1</v>
      </c>
      <c r="D8" s="288">
        <v>1</v>
      </c>
      <c r="E8" s="286">
        <v>43309</v>
      </c>
      <c r="F8" s="291" t="s">
        <v>583</v>
      </c>
      <c r="G8" s="288">
        <v>150</v>
      </c>
      <c r="H8" s="288">
        <v>150</v>
      </c>
      <c r="I8" s="294" t="s">
        <v>584</v>
      </c>
      <c r="J8" s="284" t="s">
        <v>585</v>
      </c>
    </row>
    <row r="9" spans="1:10" ht="409.6" thickBot="1" x14ac:dyDescent="0.3">
      <c r="A9" s="289">
        <v>4</v>
      </c>
      <c r="B9" s="290" t="s">
        <v>542</v>
      </c>
      <c r="C9" s="287">
        <v>1</v>
      </c>
      <c r="D9" s="287">
        <v>1</v>
      </c>
      <c r="E9" s="285">
        <v>43246</v>
      </c>
      <c r="F9" s="291" t="s">
        <v>580</v>
      </c>
      <c r="G9" s="287">
        <v>1500</v>
      </c>
      <c r="H9" s="287">
        <v>1500</v>
      </c>
      <c r="I9" s="294" t="s">
        <v>584</v>
      </c>
      <c r="J9" s="284" t="s">
        <v>586</v>
      </c>
    </row>
    <row r="10" spans="1:10" ht="345" thickBot="1" x14ac:dyDescent="0.3">
      <c r="A10" s="289">
        <v>5</v>
      </c>
      <c r="B10" s="290" t="s">
        <v>543</v>
      </c>
      <c r="C10" s="287">
        <v>1</v>
      </c>
      <c r="D10" s="287">
        <v>1</v>
      </c>
      <c r="E10" s="287" t="s">
        <v>587</v>
      </c>
      <c r="F10" s="287" t="s">
        <v>588</v>
      </c>
      <c r="G10" s="287">
        <v>180</v>
      </c>
      <c r="H10" s="287">
        <v>180</v>
      </c>
      <c r="I10" s="292" t="s">
        <v>589</v>
      </c>
      <c r="J10" s="284" t="s">
        <v>590</v>
      </c>
    </row>
    <row r="11" spans="1:10" ht="409.6" thickBot="1" x14ac:dyDescent="0.3">
      <c r="A11" s="289">
        <v>6</v>
      </c>
      <c r="B11" s="295" t="s">
        <v>537</v>
      </c>
      <c r="C11" s="291">
        <v>1</v>
      </c>
      <c r="D11" s="291">
        <v>1</v>
      </c>
      <c r="E11" s="291"/>
      <c r="F11" s="291"/>
      <c r="G11" s="291">
        <v>150</v>
      </c>
      <c r="H11" s="291">
        <v>150</v>
      </c>
      <c r="I11" s="293" t="s">
        <v>591</v>
      </c>
      <c r="J11" s="284" t="s">
        <v>592</v>
      </c>
    </row>
    <row r="12" spans="1:10" ht="15.75" x14ac:dyDescent="0.25">
      <c r="A12" s="160"/>
      <c r="B12" s="299"/>
      <c r="C12" s="299"/>
      <c r="D12" s="299"/>
      <c r="E12" s="299"/>
      <c r="F12" s="299"/>
      <c r="G12" s="299"/>
      <c r="H12" s="299"/>
      <c r="I12" s="299"/>
      <c r="J12" s="299"/>
    </row>
    <row r="13" spans="1:10" ht="56.25" x14ac:dyDescent="0.25">
      <c r="A13" s="161"/>
      <c r="B13" s="130" t="s">
        <v>241</v>
      </c>
      <c r="C13" s="130">
        <f>SUM(C14:C14)</f>
        <v>0</v>
      </c>
      <c r="D13" s="130">
        <f>SUM(D14:D14)</f>
        <v>0</v>
      </c>
      <c r="E13" s="130"/>
      <c r="F13" s="130"/>
      <c r="G13" s="130">
        <f>SUM(G14:G14)</f>
        <v>0</v>
      </c>
      <c r="H13" s="130">
        <f>SUM(H14:H14)</f>
        <v>0</v>
      </c>
      <c r="I13" s="130"/>
      <c r="J13" s="130"/>
    </row>
    <row r="14" spans="1:10" ht="15.75" x14ac:dyDescent="0.25">
      <c r="A14" s="160"/>
      <c r="B14" s="299"/>
      <c r="C14" s="299"/>
      <c r="D14" s="299"/>
      <c r="E14" s="299"/>
      <c r="F14" s="299"/>
      <c r="G14" s="299"/>
      <c r="H14" s="299"/>
      <c r="I14" s="299"/>
      <c r="J14" s="299"/>
    </row>
    <row r="15" spans="1:10" ht="37.5" x14ac:dyDescent="0.25">
      <c r="A15" s="161"/>
      <c r="B15" s="130" t="s">
        <v>242</v>
      </c>
      <c r="C15" s="130">
        <f>SUM(C16:C17)</f>
        <v>0</v>
      </c>
      <c r="D15" s="130">
        <f>SUM(D16:D17)</f>
        <v>0</v>
      </c>
      <c r="E15" s="130"/>
      <c r="F15" s="130"/>
      <c r="G15" s="130">
        <f>SUM(G16:G17)</f>
        <v>0</v>
      </c>
      <c r="H15" s="130">
        <f>SUM(H16:H17)</f>
        <v>0</v>
      </c>
      <c r="I15" s="130"/>
      <c r="J15" s="130"/>
    </row>
    <row r="16" spans="1:10" ht="15.75" x14ac:dyDescent="0.25">
      <c r="A16" s="160"/>
      <c r="B16" s="299"/>
      <c r="C16" s="299"/>
      <c r="D16" s="299"/>
      <c r="E16" s="299"/>
      <c r="F16" s="299"/>
      <c r="G16" s="299"/>
      <c r="H16" s="299"/>
      <c r="I16" s="299"/>
      <c r="J16" s="299"/>
    </row>
    <row r="17" spans="1:10" ht="15.75" x14ac:dyDescent="0.25">
      <c r="A17" s="160"/>
      <c r="B17" s="299"/>
      <c r="C17" s="299"/>
      <c r="D17" s="299"/>
      <c r="E17" s="299"/>
      <c r="F17" s="299"/>
      <c r="G17" s="299"/>
      <c r="H17" s="299"/>
      <c r="I17" s="299"/>
      <c r="J17" s="299"/>
    </row>
    <row r="18" spans="1:10" ht="18.75" x14ac:dyDescent="0.25">
      <c r="A18" s="161"/>
      <c r="B18" s="130" t="s">
        <v>243</v>
      </c>
      <c r="C18" s="130">
        <f>SUM(C19:C20)</f>
        <v>0</v>
      </c>
      <c r="D18" s="130">
        <f>SUM(D19:D20)</f>
        <v>0</v>
      </c>
      <c r="E18" s="130"/>
      <c r="F18" s="130"/>
      <c r="G18" s="130">
        <f>SUM(G19:G20)</f>
        <v>0</v>
      </c>
      <c r="H18" s="130">
        <f>SUM(H19:H20)</f>
        <v>0</v>
      </c>
      <c r="I18" s="130"/>
      <c r="J18" s="130"/>
    </row>
    <row r="19" spans="1:10" ht="15.75" x14ac:dyDescent="0.25">
      <c r="A19" s="160"/>
      <c r="B19" s="299"/>
      <c r="C19" s="299"/>
      <c r="D19" s="299"/>
      <c r="E19" s="299"/>
      <c r="F19" s="299"/>
      <c r="G19" s="299"/>
      <c r="H19" s="299"/>
      <c r="I19" s="299"/>
      <c r="J19" s="299"/>
    </row>
    <row r="20" spans="1:10" ht="15.75" x14ac:dyDescent="0.25">
      <c r="A20" s="160"/>
      <c r="B20" s="299"/>
      <c r="C20" s="299"/>
      <c r="D20" s="299"/>
      <c r="E20" s="299"/>
      <c r="F20" s="299"/>
      <c r="G20" s="299"/>
      <c r="H20" s="299"/>
      <c r="I20" s="299"/>
      <c r="J20" s="299"/>
    </row>
    <row r="21" spans="1:10" ht="37.5" x14ac:dyDescent="0.25">
      <c r="A21" s="161"/>
      <c r="B21" s="130" t="s">
        <v>244</v>
      </c>
      <c r="C21" s="130">
        <f>SUM(C22:C23)</f>
        <v>0</v>
      </c>
      <c r="D21" s="130">
        <f>SUM(D22:D23)</f>
        <v>0</v>
      </c>
      <c r="E21" s="130"/>
      <c r="F21" s="130"/>
      <c r="G21" s="130">
        <f>SUM(G22:G23)</f>
        <v>0</v>
      </c>
      <c r="H21" s="130">
        <f>SUM(H22:H23)</f>
        <v>0</v>
      </c>
      <c r="I21" s="130"/>
      <c r="J21" s="130"/>
    </row>
    <row r="22" spans="1:10" ht="15.75" x14ac:dyDescent="0.25">
      <c r="A22" s="160"/>
      <c r="B22" s="299"/>
      <c r="C22" s="299"/>
      <c r="D22" s="299"/>
      <c r="E22" s="299"/>
      <c r="F22" s="299"/>
      <c r="G22" s="299"/>
      <c r="H22" s="299"/>
      <c r="I22" s="299"/>
      <c r="J22" s="299"/>
    </row>
    <row r="23" spans="1:10" ht="15.75" x14ac:dyDescent="0.25">
      <c r="A23" s="160"/>
      <c r="B23" s="299"/>
      <c r="C23" s="299"/>
      <c r="D23" s="299"/>
      <c r="E23" s="299"/>
      <c r="F23" s="299"/>
      <c r="G23" s="299"/>
      <c r="H23" s="299"/>
      <c r="I23" s="299"/>
      <c r="J23" s="299"/>
    </row>
    <row r="24" spans="1:10" ht="37.5" x14ac:dyDescent="0.25">
      <c r="A24" s="161"/>
      <c r="B24" s="130" t="s">
        <v>245</v>
      </c>
      <c r="C24" s="130">
        <f>SUM(C25:C26)</f>
        <v>0</v>
      </c>
      <c r="D24" s="130">
        <f>SUM(D25:D26)</f>
        <v>0</v>
      </c>
      <c r="E24" s="130"/>
      <c r="F24" s="130"/>
      <c r="G24" s="130">
        <f>SUM(G25:G26)</f>
        <v>0</v>
      </c>
      <c r="H24" s="130">
        <f>SUM(H25:H26)</f>
        <v>0</v>
      </c>
      <c r="I24" s="130"/>
      <c r="J24" s="130"/>
    </row>
    <row r="25" spans="1:10" ht="15.75" x14ac:dyDescent="0.25">
      <c r="A25" s="160"/>
      <c r="B25" s="299"/>
      <c r="C25" s="299"/>
      <c r="D25" s="299"/>
      <c r="E25" s="299"/>
      <c r="F25" s="299"/>
      <c r="G25" s="299"/>
      <c r="H25" s="299"/>
      <c r="I25" s="299"/>
      <c r="J25" s="299"/>
    </row>
    <row r="26" spans="1:10" ht="15.75" x14ac:dyDescent="0.25">
      <c r="A26" s="160"/>
      <c r="B26" s="299"/>
      <c r="C26" s="299"/>
      <c r="D26" s="299"/>
      <c r="E26" s="299"/>
      <c r="F26" s="299"/>
      <c r="G26" s="299"/>
      <c r="H26" s="299"/>
      <c r="I26" s="299"/>
      <c r="J26" s="299"/>
    </row>
    <row r="27" spans="1:10" ht="112.5" x14ac:dyDescent="0.25">
      <c r="A27" s="161"/>
      <c r="B27" s="130" t="s">
        <v>246</v>
      </c>
      <c r="C27" s="130">
        <f>SUM(C28:C30)</f>
        <v>2</v>
      </c>
      <c r="D27" s="130">
        <f>SUM(D28:D31)</f>
        <v>2</v>
      </c>
      <c r="E27" s="130"/>
      <c r="F27" s="130"/>
      <c r="G27" s="130">
        <f>SUM(G28:G31)</f>
        <v>3240</v>
      </c>
      <c r="H27" s="130">
        <f>SUM(H28:H31)</f>
        <v>3240</v>
      </c>
      <c r="I27" s="130"/>
      <c r="J27" s="130"/>
    </row>
    <row r="28" spans="1:10" ht="409.5" x14ac:dyDescent="0.25">
      <c r="A28" s="289">
        <v>7</v>
      </c>
      <c r="B28" s="296" t="s">
        <v>593</v>
      </c>
      <c r="C28" s="288">
        <v>1</v>
      </c>
      <c r="D28" s="288">
        <v>1</v>
      </c>
      <c r="E28" s="286">
        <v>42789</v>
      </c>
      <c r="F28" s="291" t="s">
        <v>594</v>
      </c>
      <c r="G28" s="288">
        <v>1140</v>
      </c>
      <c r="H28" s="288">
        <v>1140</v>
      </c>
      <c r="I28" s="292" t="s">
        <v>595</v>
      </c>
      <c r="J28" s="294" t="s">
        <v>596</v>
      </c>
    </row>
    <row r="29" spans="1:10" ht="409.5" x14ac:dyDescent="0.25">
      <c r="A29" s="289">
        <v>8</v>
      </c>
      <c r="B29" s="297" t="s">
        <v>597</v>
      </c>
      <c r="C29" s="291">
        <v>1</v>
      </c>
      <c r="D29" s="291">
        <v>1</v>
      </c>
      <c r="E29" s="300">
        <v>42853</v>
      </c>
      <c r="F29" s="291" t="s">
        <v>598</v>
      </c>
      <c r="G29" s="291">
        <v>2100</v>
      </c>
      <c r="H29" s="291">
        <v>2100</v>
      </c>
      <c r="I29" s="293" t="s">
        <v>599</v>
      </c>
      <c r="J29" s="298" t="s">
        <v>600</v>
      </c>
    </row>
    <row r="30" spans="1:10" ht="15.75" x14ac:dyDescent="0.25">
      <c r="A30" s="160"/>
      <c r="B30" s="299"/>
      <c r="C30" s="299"/>
      <c r="D30" s="299"/>
      <c r="E30" s="299"/>
      <c r="F30" s="299"/>
      <c r="G30" s="299"/>
      <c r="H30" s="299"/>
      <c r="I30" s="299"/>
      <c r="J30" s="299"/>
    </row>
    <row r="31" spans="1:10" ht="15.75" x14ac:dyDescent="0.25">
      <c r="A31" s="160"/>
      <c r="B31" s="299"/>
      <c r="C31" s="299"/>
      <c r="D31" s="299"/>
      <c r="E31" s="299"/>
      <c r="F31" s="299"/>
      <c r="G31" s="299"/>
      <c r="H31" s="299"/>
      <c r="I31" s="299"/>
      <c r="J31" s="299"/>
    </row>
    <row r="32" spans="1:10" ht="33.75" customHeight="1" x14ac:dyDescent="0.25">
      <c r="A32" s="301"/>
      <c r="B32" s="162" t="s">
        <v>238</v>
      </c>
      <c r="C32" s="162">
        <f>SUM(C4,C6,C13,C15,C18,C21,C24,C27)</f>
        <v>8</v>
      </c>
      <c r="D32" s="162">
        <f>SUM(D4,D6,D13,D15,D18,D21,D24,D27)</f>
        <v>8</v>
      </c>
      <c r="E32" s="162"/>
      <c r="F32" s="162"/>
      <c r="G32" s="162">
        <f>SUM(G4,G6,G13,G15,G18,G21,G24,G27)</f>
        <v>7370</v>
      </c>
      <c r="H32" s="162">
        <f>SUM(H4,H6,H13,H15,H18,H21,H24,H27)</f>
        <v>7370</v>
      </c>
      <c r="I32" s="301"/>
      <c r="J32" s="301"/>
    </row>
  </sheetData>
  <mergeCells count="8">
    <mergeCell ref="I2:I3"/>
    <mergeCell ref="J2:J3"/>
    <mergeCell ref="A2:A3"/>
    <mergeCell ref="B2:B3"/>
    <mergeCell ref="C2:D2"/>
    <mergeCell ref="E2:E3"/>
    <mergeCell ref="F2:F3"/>
    <mergeCell ref="G2:H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3" sqref="C3:D3"/>
    </sheetView>
  </sheetViews>
  <sheetFormatPr defaultRowHeight="15" x14ac:dyDescent="0.25"/>
  <cols>
    <col min="1" max="1" width="49.42578125" customWidth="1"/>
    <col min="2" max="4" width="18.7109375" customWidth="1"/>
  </cols>
  <sheetData>
    <row r="1" spans="1:4" ht="18.75" customHeight="1" x14ac:dyDescent="0.25">
      <c r="A1" s="165" t="s">
        <v>129</v>
      </c>
      <c r="B1" s="165"/>
      <c r="C1" s="165"/>
      <c r="D1" s="165"/>
    </row>
    <row r="2" spans="1:4" ht="94.5" customHeight="1" x14ac:dyDescent="0.25">
      <c r="A2" s="131" t="s">
        <v>131</v>
      </c>
      <c r="B2" s="163" t="s">
        <v>247</v>
      </c>
      <c r="C2" s="163" t="s">
        <v>248</v>
      </c>
      <c r="D2" s="163" t="s">
        <v>202</v>
      </c>
    </row>
    <row r="3" spans="1:4" ht="37.5" customHeight="1" x14ac:dyDescent="0.25">
      <c r="A3" s="123" t="s">
        <v>60</v>
      </c>
      <c r="B3" s="238">
        <v>105</v>
      </c>
      <c r="C3" s="306">
        <v>137</v>
      </c>
      <c r="D3" s="306">
        <v>6944</v>
      </c>
    </row>
    <row r="4" spans="1:4" ht="37.5" customHeight="1" x14ac:dyDescent="0.25">
      <c r="A4" s="123" t="s">
        <v>61</v>
      </c>
      <c r="B4" s="238">
        <v>40</v>
      </c>
      <c r="C4" s="306">
        <v>41</v>
      </c>
      <c r="D4" s="132">
        <v>2401</v>
      </c>
    </row>
    <row r="5" spans="1:4" ht="37.5" customHeight="1" x14ac:dyDescent="0.25">
      <c r="A5" s="123" t="s">
        <v>69</v>
      </c>
      <c r="B5" s="238">
        <v>20</v>
      </c>
      <c r="C5" s="306">
        <v>23</v>
      </c>
      <c r="D5" s="132">
        <v>831</v>
      </c>
    </row>
    <row r="6" spans="1:4" ht="37.5" customHeight="1" x14ac:dyDescent="0.25">
      <c r="A6" s="123" t="s">
        <v>70</v>
      </c>
      <c r="B6" s="238">
        <v>8</v>
      </c>
      <c r="C6" s="306">
        <v>13</v>
      </c>
      <c r="D6" s="132">
        <v>491</v>
      </c>
    </row>
    <row r="7" spans="1:4" ht="37.5" customHeight="1" x14ac:dyDescent="0.25">
      <c r="A7" s="123" t="s">
        <v>71</v>
      </c>
      <c r="B7" s="238">
        <v>30</v>
      </c>
      <c r="C7" s="306">
        <v>37</v>
      </c>
      <c r="D7" s="132">
        <v>1472</v>
      </c>
    </row>
    <row r="8" spans="1:4" ht="37.5" customHeight="1" x14ac:dyDescent="0.25">
      <c r="A8" s="123" t="s">
        <v>72</v>
      </c>
      <c r="B8" s="238">
        <v>20</v>
      </c>
      <c r="C8" s="306">
        <v>23</v>
      </c>
      <c r="D8" s="132">
        <v>700</v>
      </c>
    </row>
    <row r="9" spans="1:4" ht="37.5" customHeight="1" x14ac:dyDescent="0.25">
      <c r="A9" s="164" t="s">
        <v>91</v>
      </c>
      <c r="B9" s="168">
        <f>SUM(B3:B8)</f>
        <v>223</v>
      </c>
      <c r="C9" s="38">
        <f>SUM(C3:C8)</f>
        <v>274</v>
      </c>
      <c r="D9" s="38">
        <f>SUM(D3:D8)</f>
        <v>12839</v>
      </c>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view="pageBreakPreview" topLeftCell="A67" zoomScale="70" zoomScaleNormal="100" zoomScaleSheetLayoutView="70" workbookViewId="0">
      <selection activeCell="D19" sqref="D19"/>
    </sheetView>
  </sheetViews>
  <sheetFormatPr defaultRowHeight="15" x14ac:dyDescent="0.25"/>
  <cols>
    <col min="1" max="1" width="5" customWidth="1"/>
    <col min="2" max="2" width="97.42578125" customWidth="1"/>
    <col min="3" max="3" width="22.85546875" customWidth="1"/>
    <col min="4" max="4" width="25.28515625" customWidth="1"/>
    <col min="5" max="5" width="25.42578125" customWidth="1"/>
  </cols>
  <sheetData>
    <row r="1" spans="1:5" ht="37.5" customHeight="1" x14ac:dyDescent="0.25">
      <c r="A1" s="370" t="s">
        <v>222</v>
      </c>
      <c r="B1" s="370"/>
      <c r="C1" s="370"/>
      <c r="D1" s="370"/>
      <c r="E1" s="370"/>
    </row>
    <row r="2" spans="1:5" ht="75" customHeight="1" x14ac:dyDescent="0.25">
      <c r="A2" s="27" t="s">
        <v>62</v>
      </c>
      <c r="B2" s="27" t="s">
        <v>130</v>
      </c>
      <c r="C2" s="27" t="s">
        <v>94</v>
      </c>
      <c r="D2" s="231" t="s">
        <v>285</v>
      </c>
      <c r="E2" s="230" t="s">
        <v>203</v>
      </c>
    </row>
    <row r="3" spans="1:5" ht="18.75" x14ac:dyDescent="0.25">
      <c r="A3" s="212"/>
      <c r="B3" s="213" t="s">
        <v>260</v>
      </c>
      <c r="C3" s="213"/>
      <c r="D3" s="232"/>
      <c r="E3" s="213"/>
    </row>
    <row r="4" spans="1:5" ht="18.75" x14ac:dyDescent="0.3">
      <c r="A4" s="199"/>
      <c r="B4" s="210" t="s">
        <v>263</v>
      </c>
      <c r="C4" s="211"/>
      <c r="D4" s="233"/>
      <c r="E4" s="211"/>
    </row>
    <row r="5" spans="1:5" ht="18.75" x14ac:dyDescent="0.25">
      <c r="A5" s="62">
        <v>1</v>
      </c>
      <c r="B5" s="81"/>
      <c r="C5" s="128"/>
      <c r="D5" s="81"/>
      <c r="E5" s="81"/>
    </row>
    <row r="6" spans="1:5" ht="18.75" x14ac:dyDescent="0.25">
      <c r="A6" s="62">
        <v>2</v>
      </c>
      <c r="B6" s="208"/>
      <c r="C6" s="128"/>
      <c r="D6" s="208"/>
      <c r="E6" s="81"/>
    </row>
    <row r="7" spans="1:5" ht="18.75" x14ac:dyDescent="0.25">
      <c r="A7" s="128">
        <v>3</v>
      </c>
      <c r="B7" s="208"/>
      <c r="C7" s="128"/>
      <c r="D7" s="208"/>
      <c r="E7" s="81"/>
    </row>
    <row r="8" spans="1:5" ht="38.25" customHeight="1" x14ac:dyDescent="0.3">
      <c r="A8" s="199"/>
      <c r="B8" s="210" t="s">
        <v>262</v>
      </c>
      <c r="C8" s="211"/>
      <c r="D8" s="233"/>
      <c r="E8" s="211"/>
    </row>
    <row r="9" spans="1:5" ht="18.75" x14ac:dyDescent="0.25">
      <c r="A9" s="127">
        <v>1</v>
      </c>
      <c r="B9" s="193"/>
      <c r="C9" s="193"/>
      <c r="D9" s="234"/>
      <c r="E9" s="193"/>
    </row>
    <row r="10" spans="1:5" ht="18.75" x14ac:dyDescent="0.25">
      <c r="A10" s="127">
        <v>2</v>
      </c>
      <c r="B10" s="193"/>
      <c r="C10" s="193"/>
      <c r="D10" s="234"/>
      <c r="E10" s="193"/>
    </row>
    <row r="11" spans="1:5" ht="18.75" x14ac:dyDescent="0.25">
      <c r="A11" s="127">
        <v>3</v>
      </c>
      <c r="B11" s="193"/>
      <c r="C11" s="193"/>
      <c r="D11" s="234"/>
      <c r="E11" s="193"/>
    </row>
    <row r="12" spans="1:5" ht="18.75" x14ac:dyDescent="0.25">
      <c r="A12" s="127">
        <v>4</v>
      </c>
      <c r="B12" s="193"/>
      <c r="C12" s="193"/>
      <c r="D12" s="234"/>
      <c r="E12" s="193"/>
    </row>
    <row r="13" spans="1:5" ht="18.75" x14ac:dyDescent="0.25">
      <c r="A13" s="127">
        <v>5</v>
      </c>
      <c r="B13" s="193"/>
      <c r="C13" s="193"/>
      <c r="D13" s="234"/>
      <c r="E13" s="193"/>
    </row>
    <row r="14" spans="1:5" ht="18.75" customHeight="1" x14ac:dyDescent="0.25">
      <c r="A14" s="127">
        <v>6</v>
      </c>
      <c r="B14" s="193"/>
      <c r="C14" s="193"/>
      <c r="D14" s="234"/>
      <c r="E14" s="193"/>
    </row>
    <row r="15" spans="1:5" ht="18.75" x14ac:dyDescent="0.25">
      <c r="A15" s="127">
        <v>7</v>
      </c>
      <c r="B15" s="193"/>
      <c r="C15" s="193"/>
      <c r="D15" s="234"/>
      <c r="E15" s="193"/>
    </row>
    <row r="16" spans="1:5" ht="18.75" x14ac:dyDescent="0.3">
      <c r="A16" s="214"/>
      <c r="B16" s="210" t="s">
        <v>71</v>
      </c>
      <c r="C16" s="211"/>
      <c r="D16" s="233"/>
      <c r="E16" s="211"/>
    </row>
    <row r="17" spans="1:5" ht="18.75" x14ac:dyDescent="0.25">
      <c r="A17" s="62">
        <v>1</v>
      </c>
      <c r="B17" s="209"/>
      <c r="C17" s="209"/>
      <c r="D17" s="88"/>
      <c r="E17" s="81"/>
    </row>
    <row r="18" spans="1:5" ht="18.75" x14ac:dyDescent="0.25">
      <c r="A18" s="128">
        <v>2</v>
      </c>
      <c r="B18" s="209"/>
      <c r="C18" s="209"/>
      <c r="D18" s="88"/>
      <c r="E18" s="81"/>
    </row>
    <row r="19" spans="1:5" ht="18.75" x14ac:dyDescent="0.25">
      <c r="A19" s="128">
        <v>3</v>
      </c>
      <c r="B19" s="209"/>
      <c r="C19" s="209"/>
      <c r="D19" s="88"/>
      <c r="E19" s="81"/>
    </row>
    <row r="20" spans="1:5" ht="18.75" x14ac:dyDescent="0.25">
      <c r="A20" s="128">
        <v>4</v>
      </c>
      <c r="B20" s="81"/>
      <c r="C20" s="209"/>
      <c r="D20" s="88"/>
      <c r="E20" s="81"/>
    </row>
    <row r="21" spans="1:5" ht="37.5" x14ac:dyDescent="0.3">
      <c r="A21" s="199"/>
      <c r="B21" s="216" t="s">
        <v>201</v>
      </c>
      <c r="C21" s="211"/>
      <c r="D21" s="233"/>
      <c r="E21" s="211"/>
    </row>
    <row r="22" spans="1:5" ht="18.75" x14ac:dyDescent="0.3">
      <c r="A22" s="65">
        <v>1</v>
      </c>
      <c r="B22" s="217"/>
      <c r="C22" s="215"/>
      <c r="D22" s="235"/>
      <c r="E22" s="215"/>
    </row>
    <row r="23" spans="1:5" ht="18.75" x14ac:dyDescent="0.3">
      <c r="A23" s="65">
        <v>2</v>
      </c>
      <c r="B23" s="217"/>
      <c r="C23" s="215"/>
      <c r="D23" s="235"/>
      <c r="E23" s="215"/>
    </row>
    <row r="24" spans="1:5" ht="18.75" x14ac:dyDescent="0.25">
      <c r="A24" s="62">
        <v>3</v>
      </c>
      <c r="B24" s="81"/>
      <c r="C24" s="81"/>
      <c r="D24" s="88"/>
      <c r="E24" s="81"/>
    </row>
    <row r="25" spans="1:5" ht="18.75" x14ac:dyDescent="0.25">
      <c r="A25" s="62">
        <v>4</v>
      </c>
      <c r="B25" s="81"/>
      <c r="C25" s="81"/>
      <c r="D25" s="88"/>
      <c r="E25" s="81"/>
    </row>
    <row r="26" spans="1:5" ht="18.75" x14ac:dyDescent="0.25">
      <c r="A26" s="212"/>
      <c r="B26" s="213" t="s">
        <v>259</v>
      </c>
      <c r="C26" s="213"/>
      <c r="D26" s="232"/>
      <c r="E26" s="213"/>
    </row>
    <row r="27" spans="1:5" ht="18.75" x14ac:dyDescent="0.3">
      <c r="A27" s="199"/>
      <c r="B27" s="210" t="s">
        <v>263</v>
      </c>
      <c r="C27" s="211"/>
      <c r="D27" s="233"/>
      <c r="E27" s="211"/>
    </row>
    <row r="28" spans="1:5" ht="18.75" x14ac:dyDescent="0.25">
      <c r="A28" s="62">
        <v>1</v>
      </c>
      <c r="B28" s="81"/>
      <c r="C28" s="128"/>
      <c r="D28" s="81"/>
      <c r="E28" s="81"/>
    </row>
    <row r="29" spans="1:5" ht="18.75" x14ac:dyDescent="0.25">
      <c r="A29" s="128">
        <v>2</v>
      </c>
      <c r="B29" s="81"/>
      <c r="C29" s="128"/>
      <c r="D29" s="81"/>
      <c r="E29" s="81"/>
    </row>
    <row r="30" spans="1:5" ht="18.75" x14ac:dyDescent="0.25">
      <c r="A30" s="128">
        <v>3</v>
      </c>
      <c r="B30" s="81"/>
      <c r="C30" s="128"/>
      <c r="D30" s="81"/>
      <c r="E30" s="81"/>
    </row>
    <row r="31" spans="1:5" ht="18.75" x14ac:dyDescent="0.25">
      <c r="A31" s="128">
        <v>4</v>
      </c>
      <c r="B31" s="81"/>
      <c r="C31" s="128"/>
      <c r="D31" s="81"/>
      <c r="E31" s="81"/>
    </row>
    <row r="32" spans="1:5" ht="18.75" x14ac:dyDescent="0.25">
      <c r="A32" s="128">
        <v>5</v>
      </c>
      <c r="B32" s="81"/>
      <c r="C32" s="128"/>
      <c r="D32" s="81"/>
      <c r="E32" s="81"/>
    </row>
    <row r="33" spans="1:5" ht="18.75" x14ac:dyDescent="0.25">
      <c r="A33" s="128">
        <v>6</v>
      </c>
      <c r="B33" s="81"/>
      <c r="C33" s="128"/>
      <c r="D33" s="81"/>
      <c r="E33" s="81"/>
    </row>
    <row r="34" spans="1:5" ht="18.75" x14ac:dyDescent="0.25">
      <c r="A34" s="128">
        <v>7</v>
      </c>
      <c r="B34" s="81"/>
      <c r="C34" s="81"/>
      <c r="D34" s="88"/>
      <c r="E34" s="81"/>
    </row>
    <row r="35" spans="1:5" ht="18.75" x14ac:dyDescent="0.3">
      <c r="A35" s="199"/>
      <c r="B35" s="210" t="s">
        <v>262</v>
      </c>
      <c r="C35" s="211"/>
      <c r="D35" s="233"/>
      <c r="E35" s="211"/>
    </row>
    <row r="36" spans="1:5" ht="18.75" x14ac:dyDescent="0.25">
      <c r="A36" s="62">
        <v>1</v>
      </c>
      <c r="B36" s="81"/>
      <c r="C36" s="81"/>
      <c r="D36" s="88"/>
      <c r="E36" s="81"/>
    </row>
    <row r="37" spans="1:5" ht="18.75" x14ac:dyDescent="0.25">
      <c r="A37" s="128">
        <v>2</v>
      </c>
      <c r="B37" s="81"/>
      <c r="C37" s="81"/>
      <c r="D37" s="88"/>
      <c r="E37" s="81"/>
    </row>
    <row r="38" spans="1:5" ht="18.75" x14ac:dyDescent="0.25">
      <c r="A38" s="128">
        <v>3</v>
      </c>
      <c r="B38" s="81"/>
      <c r="C38" s="81"/>
      <c r="D38" s="88"/>
      <c r="E38" s="81"/>
    </row>
    <row r="39" spans="1:5" ht="18.75" x14ac:dyDescent="0.25">
      <c r="A39" s="128">
        <v>4</v>
      </c>
      <c r="B39" s="81"/>
      <c r="C39" s="81"/>
      <c r="D39" s="88"/>
      <c r="E39" s="81"/>
    </row>
    <row r="40" spans="1:5" ht="18.75" x14ac:dyDescent="0.25">
      <c r="A40" s="128">
        <v>5</v>
      </c>
      <c r="B40" s="81"/>
      <c r="C40" s="81"/>
      <c r="D40" s="88"/>
      <c r="E40" s="81"/>
    </row>
    <row r="41" spans="1:5" ht="18.75" x14ac:dyDescent="0.25">
      <c r="A41" s="128">
        <v>6</v>
      </c>
      <c r="B41" s="81"/>
      <c r="C41" s="81"/>
      <c r="D41" s="88"/>
      <c r="E41" s="81"/>
    </row>
    <row r="42" spans="1:5" ht="18.75" x14ac:dyDescent="0.25">
      <c r="A42" s="128">
        <v>7</v>
      </c>
      <c r="B42" s="81"/>
      <c r="C42" s="81"/>
      <c r="D42" s="88"/>
      <c r="E42" s="81"/>
    </row>
    <row r="43" spans="1:5" ht="18.75" x14ac:dyDescent="0.3">
      <c r="A43" s="199"/>
      <c r="B43" s="210" t="s">
        <v>71</v>
      </c>
      <c r="C43" s="211"/>
      <c r="D43" s="233"/>
      <c r="E43" s="211"/>
    </row>
    <row r="44" spans="1:5" ht="18.75" x14ac:dyDescent="0.25">
      <c r="A44" s="62">
        <v>1</v>
      </c>
      <c r="B44" s="81"/>
      <c r="C44" s="81"/>
      <c r="D44" s="88"/>
      <c r="E44" s="81"/>
    </row>
    <row r="45" spans="1:5" ht="18.75" x14ac:dyDescent="0.25">
      <c r="A45" s="128">
        <v>2</v>
      </c>
      <c r="B45" s="81"/>
      <c r="C45" s="81"/>
      <c r="D45" s="88"/>
      <c r="E45" s="81"/>
    </row>
    <row r="46" spans="1:5" ht="18.75" x14ac:dyDescent="0.25">
      <c r="A46" s="128">
        <v>3</v>
      </c>
      <c r="B46" s="81"/>
      <c r="C46" s="81"/>
      <c r="D46" s="88"/>
      <c r="E46" s="81"/>
    </row>
    <row r="47" spans="1:5" ht="18.75" x14ac:dyDescent="0.25">
      <c r="A47" s="128">
        <v>4</v>
      </c>
      <c r="B47" s="81"/>
      <c r="C47" s="81"/>
      <c r="D47" s="88"/>
      <c r="E47" s="81"/>
    </row>
    <row r="48" spans="1:5" ht="18.75" x14ac:dyDescent="0.25">
      <c r="A48" s="128">
        <v>5</v>
      </c>
      <c r="B48" s="81"/>
      <c r="C48" s="81"/>
      <c r="D48" s="88"/>
      <c r="E48" s="81"/>
    </row>
    <row r="49" spans="1:5" ht="18.75" x14ac:dyDescent="0.25">
      <c r="A49" s="128">
        <v>6</v>
      </c>
      <c r="B49" s="81"/>
      <c r="C49" s="81"/>
      <c r="D49" s="88"/>
      <c r="E49" s="81"/>
    </row>
    <row r="50" spans="1:5" ht="37.5" x14ac:dyDescent="0.3">
      <c r="A50" s="199"/>
      <c r="B50" s="216" t="s">
        <v>201</v>
      </c>
      <c r="C50" s="211"/>
      <c r="D50" s="233"/>
      <c r="E50" s="211"/>
    </row>
    <row r="51" spans="1:5" ht="18.75" x14ac:dyDescent="0.25">
      <c r="A51" s="62">
        <v>1</v>
      </c>
      <c r="B51" s="81"/>
      <c r="C51" s="81"/>
      <c r="D51" s="88"/>
      <c r="E51" s="81"/>
    </row>
    <row r="52" spans="1:5" ht="18.75" x14ac:dyDescent="0.25">
      <c r="A52" s="128">
        <v>2</v>
      </c>
      <c r="B52" s="81"/>
      <c r="C52" s="81"/>
      <c r="D52" s="88"/>
      <c r="E52" s="81"/>
    </row>
    <row r="53" spans="1:5" ht="18.75" x14ac:dyDescent="0.25">
      <c r="A53" s="62">
        <v>3</v>
      </c>
      <c r="B53" s="81"/>
      <c r="C53" s="81"/>
      <c r="D53" s="88"/>
      <c r="E53" s="81"/>
    </row>
    <row r="54" spans="1:5" ht="18.75" x14ac:dyDescent="0.25">
      <c r="A54" s="212"/>
      <c r="B54" s="213" t="s">
        <v>261</v>
      </c>
      <c r="C54" s="213"/>
      <c r="D54" s="232"/>
      <c r="E54" s="213"/>
    </row>
    <row r="55" spans="1:5" ht="18.75" x14ac:dyDescent="0.3">
      <c r="A55" s="199"/>
      <c r="B55" s="210" t="s">
        <v>263</v>
      </c>
      <c r="C55" s="211"/>
      <c r="D55" s="233"/>
      <c r="E55" s="211"/>
    </row>
    <row r="56" spans="1:5" ht="18.75" x14ac:dyDescent="0.25">
      <c r="A56" s="62">
        <v>1</v>
      </c>
      <c r="B56" s="81"/>
      <c r="C56" s="81"/>
      <c r="D56" s="88"/>
      <c r="E56" s="81"/>
    </row>
    <row r="57" spans="1:5" ht="18.75" x14ac:dyDescent="0.25">
      <c r="A57" s="128">
        <v>2</v>
      </c>
      <c r="B57" s="81"/>
      <c r="C57" s="81"/>
      <c r="D57" s="88"/>
      <c r="E57" s="81"/>
    </row>
    <row r="58" spans="1:5" ht="18.75" x14ac:dyDescent="0.25">
      <c r="A58" s="128">
        <v>3</v>
      </c>
      <c r="B58" s="81"/>
      <c r="C58" s="81"/>
      <c r="D58" s="88"/>
      <c r="E58" s="81"/>
    </row>
    <row r="59" spans="1:5" ht="18.75" x14ac:dyDescent="0.25">
      <c r="A59" s="128">
        <v>4</v>
      </c>
      <c r="B59" s="81"/>
      <c r="C59" s="81"/>
      <c r="D59" s="88"/>
      <c r="E59" s="81"/>
    </row>
    <row r="60" spans="1:5" ht="18.75" x14ac:dyDescent="0.25">
      <c r="A60" s="128">
        <v>5</v>
      </c>
      <c r="B60" s="81"/>
      <c r="C60" s="81"/>
      <c r="D60" s="88"/>
      <c r="E60" s="81"/>
    </row>
    <row r="61" spans="1:5" ht="18.75" x14ac:dyDescent="0.25">
      <c r="A61" s="128">
        <v>6</v>
      </c>
      <c r="B61" s="81"/>
      <c r="C61" s="81"/>
      <c r="D61" s="88"/>
      <c r="E61" s="81"/>
    </row>
    <row r="62" spans="1:5" ht="18.75" x14ac:dyDescent="0.25">
      <c r="A62" s="128">
        <v>7</v>
      </c>
      <c r="B62" s="81"/>
      <c r="C62" s="81"/>
      <c r="D62" s="88"/>
      <c r="E62" s="81"/>
    </row>
    <row r="63" spans="1:5" ht="18.75" x14ac:dyDescent="0.3">
      <c r="A63" s="199"/>
      <c r="B63" s="210" t="s">
        <v>262</v>
      </c>
      <c r="C63" s="211"/>
      <c r="D63" s="233"/>
      <c r="E63" s="211"/>
    </row>
    <row r="64" spans="1:5" ht="18.75" x14ac:dyDescent="0.25">
      <c r="A64" s="62">
        <v>1</v>
      </c>
      <c r="B64" s="81"/>
      <c r="C64" s="81"/>
      <c r="D64" s="88"/>
      <c r="E64" s="81"/>
    </row>
    <row r="65" spans="1:5" ht="18.75" x14ac:dyDescent="0.25">
      <c r="A65" s="128">
        <v>2</v>
      </c>
      <c r="B65" s="81"/>
      <c r="C65" s="81"/>
      <c r="D65" s="88"/>
      <c r="E65" s="81"/>
    </row>
    <row r="66" spans="1:5" ht="18.75" x14ac:dyDescent="0.25">
      <c r="A66" s="128">
        <v>3</v>
      </c>
      <c r="B66" s="81"/>
      <c r="C66" s="81"/>
      <c r="D66" s="88"/>
      <c r="E66" s="81"/>
    </row>
    <row r="67" spans="1:5" ht="18.75" x14ac:dyDescent="0.25">
      <c r="A67" s="128">
        <v>4</v>
      </c>
      <c r="B67" s="81"/>
      <c r="C67" s="81"/>
      <c r="D67" s="88"/>
      <c r="E67" s="81"/>
    </row>
    <row r="68" spans="1:5" ht="18.75" x14ac:dyDescent="0.25">
      <c r="A68" s="128">
        <v>5</v>
      </c>
      <c r="B68" s="81"/>
      <c r="C68" s="81"/>
      <c r="D68" s="88"/>
      <c r="E68" s="81"/>
    </row>
    <row r="69" spans="1:5" ht="18.75" x14ac:dyDescent="0.3">
      <c r="A69" s="199"/>
      <c r="B69" s="210" t="s">
        <v>71</v>
      </c>
      <c r="C69" s="211"/>
      <c r="D69" s="233"/>
      <c r="E69" s="211"/>
    </row>
    <row r="70" spans="1:5" ht="18.75" x14ac:dyDescent="0.3">
      <c r="A70" s="65">
        <v>1</v>
      </c>
      <c r="B70" s="66"/>
      <c r="C70" s="215"/>
      <c r="D70" s="235"/>
      <c r="E70" s="215"/>
    </row>
    <row r="71" spans="1:5" ht="18.75" x14ac:dyDescent="0.3">
      <c r="A71" s="65">
        <v>2</v>
      </c>
      <c r="B71" s="66"/>
      <c r="C71" s="215"/>
      <c r="D71" s="235"/>
      <c r="E71" s="215"/>
    </row>
    <row r="72" spans="1:5" ht="18.75" x14ac:dyDescent="0.3">
      <c r="A72" s="65">
        <v>3</v>
      </c>
      <c r="B72" s="66"/>
      <c r="C72" s="215"/>
      <c r="D72" s="235"/>
      <c r="E72" s="215"/>
    </row>
    <row r="73" spans="1:5" ht="18.75" x14ac:dyDescent="0.3">
      <c r="A73" s="65">
        <v>4</v>
      </c>
      <c r="B73" s="66"/>
      <c r="C73" s="215"/>
      <c r="D73" s="235"/>
      <c r="E73" s="215"/>
    </row>
    <row r="74" spans="1:5" ht="37.5" x14ac:dyDescent="0.3">
      <c r="A74" s="199"/>
      <c r="B74" s="216" t="s">
        <v>201</v>
      </c>
      <c r="C74" s="211"/>
      <c r="D74" s="233"/>
      <c r="E74" s="211"/>
    </row>
    <row r="75" spans="1:5" ht="18.75" x14ac:dyDescent="0.3">
      <c r="A75" s="65">
        <v>1</v>
      </c>
      <c r="B75" s="66"/>
      <c r="C75" s="215"/>
      <c r="D75" s="235"/>
      <c r="E75" s="215"/>
    </row>
    <row r="76" spans="1:5" ht="18.75" x14ac:dyDescent="0.25">
      <c r="A76" s="65">
        <v>2</v>
      </c>
      <c r="B76" s="103"/>
      <c r="C76" s="103"/>
      <c r="D76" s="236"/>
      <c r="E76" s="103"/>
    </row>
    <row r="77" spans="1:5" ht="18.75" x14ac:dyDescent="0.25">
      <c r="A77" s="212"/>
      <c r="B77" s="213" t="s">
        <v>256</v>
      </c>
      <c r="C77" s="213"/>
      <c r="D77" s="232"/>
      <c r="E77" s="213"/>
    </row>
    <row r="78" spans="1:5" ht="18.75" x14ac:dyDescent="0.3">
      <c r="A78" s="199"/>
      <c r="B78" s="210" t="s">
        <v>263</v>
      </c>
      <c r="C78" s="211"/>
      <c r="D78" s="233"/>
      <c r="E78" s="211"/>
    </row>
    <row r="79" spans="1:5" ht="18.75" x14ac:dyDescent="0.25">
      <c r="A79" s="128">
        <v>1</v>
      </c>
      <c r="B79" s="81"/>
      <c r="C79" s="81"/>
      <c r="D79" s="88"/>
      <c r="E79" s="81"/>
    </row>
    <row r="80" spans="1:5" ht="18.75" x14ac:dyDescent="0.25">
      <c r="A80" s="128">
        <v>2</v>
      </c>
      <c r="B80" s="81"/>
      <c r="C80" s="81"/>
      <c r="D80" s="88"/>
      <c r="E80" s="81"/>
    </row>
    <row r="81" spans="1:5" ht="18.75" x14ac:dyDescent="0.25">
      <c r="A81" s="128">
        <v>3</v>
      </c>
      <c r="B81" s="81"/>
      <c r="C81" s="81"/>
      <c r="D81" s="88"/>
      <c r="E81" s="81"/>
    </row>
    <row r="82" spans="1:5" ht="18.75" x14ac:dyDescent="0.25">
      <c r="A82" s="128">
        <v>4</v>
      </c>
      <c r="B82" s="81"/>
      <c r="C82" s="81"/>
      <c r="D82" s="88"/>
      <c r="E82" s="81"/>
    </row>
    <row r="83" spans="1:5" ht="18.75" x14ac:dyDescent="0.25">
      <c r="A83" s="128">
        <v>5</v>
      </c>
      <c r="B83" s="81"/>
      <c r="C83" s="81"/>
      <c r="D83" s="88"/>
      <c r="E83" s="81"/>
    </row>
    <row r="84" spans="1:5" ht="18.75" x14ac:dyDescent="0.25">
      <c r="A84" s="128">
        <v>6</v>
      </c>
      <c r="B84" s="81"/>
      <c r="C84" s="81"/>
      <c r="D84" s="88"/>
      <c r="E84" s="81"/>
    </row>
    <row r="85" spans="1:5" ht="18.75" x14ac:dyDescent="0.3">
      <c r="A85" s="199"/>
      <c r="B85" s="210" t="s">
        <v>262</v>
      </c>
      <c r="C85" s="211"/>
      <c r="D85" s="233"/>
      <c r="E85" s="211"/>
    </row>
    <row r="86" spans="1:5" ht="18.75" x14ac:dyDescent="0.25">
      <c r="A86" s="128">
        <v>1</v>
      </c>
      <c r="B86" s="81"/>
      <c r="C86" s="81"/>
      <c r="D86" s="88"/>
      <c r="E86" s="81"/>
    </row>
    <row r="87" spans="1:5" ht="18.75" x14ac:dyDescent="0.25">
      <c r="A87" s="128">
        <v>2</v>
      </c>
      <c r="B87" s="81"/>
      <c r="C87" s="81"/>
      <c r="D87" s="88"/>
      <c r="E87" s="81"/>
    </row>
    <row r="88" spans="1:5" ht="18.75" x14ac:dyDescent="0.25">
      <c r="A88" s="128">
        <v>3</v>
      </c>
      <c r="B88" s="81"/>
      <c r="C88" s="81"/>
      <c r="D88" s="88"/>
      <c r="E88" s="81"/>
    </row>
    <row r="89" spans="1:5" ht="18.75" x14ac:dyDescent="0.25">
      <c r="A89" s="128">
        <v>4</v>
      </c>
      <c r="B89" s="81"/>
      <c r="C89" s="81"/>
      <c r="D89" s="88"/>
      <c r="E89" s="81"/>
    </row>
    <row r="90" spans="1:5" ht="18.75" x14ac:dyDescent="0.25">
      <c r="A90" s="128">
        <v>5</v>
      </c>
      <c r="B90" s="81"/>
      <c r="C90" s="81"/>
      <c r="D90" s="88"/>
      <c r="E90" s="81"/>
    </row>
    <row r="91" spans="1:5" ht="18.75" x14ac:dyDescent="0.25">
      <c r="A91" s="128">
        <v>6</v>
      </c>
      <c r="B91" s="81"/>
      <c r="C91" s="81"/>
      <c r="D91" s="88"/>
      <c r="E91" s="81"/>
    </row>
    <row r="92" spans="1:5" ht="18.75" x14ac:dyDescent="0.25">
      <c r="A92" s="128">
        <v>7</v>
      </c>
      <c r="B92" s="81"/>
      <c r="C92" s="81"/>
      <c r="D92" s="88"/>
      <c r="E92" s="81"/>
    </row>
    <row r="93" spans="1:5" ht="18.75" x14ac:dyDescent="0.3">
      <c r="A93" s="199"/>
      <c r="B93" s="210" t="s">
        <v>71</v>
      </c>
      <c r="C93" s="211"/>
      <c r="D93" s="233"/>
      <c r="E93" s="211"/>
    </row>
    <row r="94" spans="1:5" ht="18.75" x14ac:dyDescent="0.3">
      <c r="A94" s="65">
        <v>1</v>
      </c>
      <c r="B94" s="66"/>
      <c r="C94" s="215"/>
      <c r="D94" s="235"/>
      <c r="E94" s="215"/>
    </row>
    <row r="95" spans="1:5" ht="18.75" x14ac:dyDescent="0.3">
      <c r="A95" s="65">
        <v>2</v>
      </c>
      <c r="B95" s="66"/>
      <c r="C95" s="215"/>
      <c r="D95" s="235"/>
      <c r="E95" s="215"/>
    </row>
    <row r="96" spans="1:5" ht="18.75" x14ac:dyDescent="0.3">
      <c r="A96" s="65">
        <v>3</v>
      </c>
      <c r="B96" s="66"/>
      <c r="C96" s="215"/>
      <c r="D96" s="235"/>
      <c r="E96" s="215"/>
    </row>
    <row r="97" spans="1:5" ht="18.75" x14ac:dyDescent="0.3">
      <c r="A97" s="65">
        <v>4</v>
      </c>
      <c r="B97" s="66"/>
      <c r="C97" s="215"/>
      <c r="D97" s="235"/>
      <c r="E97" s="215"/>
    </row>
    <row r="98" spans="1:5" ht="18.75" x14ac:dyDescent="0.3">
      <c r="A98" s="65">
        <v>5</v>
      </c>
      <c r="B98" s="66"/>
      <c r="C98" s="215"/>
      <c r="D98" s="235"/>
      <c r="E98" s="215"/>
    </row>
    <row r="99" spans="1:5" ht="18.75" x14ac:dyDescent="0.3">
      <c r="A99" s="65">
        <v>6</v>
      </c>
      <c r="B99" s="66"/>
      <c r="C99" s="215"/>
      <c r="D99" s="235"/>
      <c r="E99" s="215"/>
    </row>
    <row r="100" spans="1:5" ht="18.75" x14ac:dyDescent="0.3">
      <c r="A100" s="65">
        <v>7</v>
      </c>
      <c r="B100" s="66"/>
      <c r="C100" s="215"/>
      <c r="D100" s="235"/>
      <c r="E100" s="215"/>
    </row>
    <row r="101" spans="1:5" ht="18.75" x14ac:dyDescent="0.3">
      <c r="A101" s="65">
        <v>8</v>
      </c>
      <c r="B101" s="66"/>
      <c r="C101" s="215"/>
      <c r="D101" s="235"/>
      <c r="E101" s="215"/>
    </row>
    <row r="102" spans="1:5" ht="18.75" x14ac:dyDescent="0.3">
      <c r="A102" s="65">
        <v>9</v>
      </c>
      <c r="B102" s="66"/>
      <c r="C102" s="215"/>
      <c r="D102" s="235"/>
      <c r="E102" s="215"/>
    </row>
    <row r="103" spans="1:5" ht="18.75" x14ac:dyDescent="0.3">
      <c r="A103" s="65">
        <v>10</v>
      </c>
      <c r="B103" s="66"/>
      <c r="C103" s="215"/>
      <c r="D103" s="235"/>
      <c r="E103" s="215"/>
    </row>
    <row r="104" spans="1:5" ht="37.5" x14ac:dyDescent="0.3">
      <c r="A104" s="199"/>
      <c r="B104" s="216" t="s">
        <v>201</v>
      </c>
      <c r="C104" s="211"/>
      <c r="D104" s="233"/>
      <c r="E104" s="211"/>
    </row>
    <row r="105" spans="1:5" ht="18.75" x14ac:dyDescent="0.3">
      <c r="A105" s="65">
        <v>1</v>
      </c>
      <c r="B105" s="66"/>
      <c r="C105" s="215"/>
      <c r="D105" s="235"/>
      <c r="E105" s="215"/>
    </row>
    <row r="106" spans="1:5" ht="18.75" x14ac:dyDescent="0.3">
      <c r="A106" s="65">
        <v>2</v>
      </c>
      <c r="B106" s="66"/>
      <c r="C106" s="215"/>
      <c r="D106" s="235"/>
      <c r="E106" s="215"/>
    </row>
    <row r="107" spans="1:5" ht="18.75" x14ac:dyDescent="0.3">
      <c r="A107" s="65">
        <v>3</v>
      </c>
      <c r="B107" s="66"/>
      <c r="C107" s="215"/>
      <c r="D107" s="235"/>
      <c r="E107" s="215"/>
    </row>
    <row r="108" spans="1:5" ht="18.75" x14ac:dyDescent="0.3">
      <c r="A108" s="65">
        <v>4</v>
      </c>
      <c r="B108" s="66"/>
      <c r="C108" s="215"/>
      <c r="D108" s="235"/>
      <c r="E108" s="215"/>
    </row>
    <row r="109" spans="1:5" ht="18.75" x14ac:dyDescent="0.25">
      <c r="A109" s="71"/>
      <c r="B109" s="71"/>
      <c r="C109" s="71"/>
      <c r="D109" s="71"/>
      <c r="E109" s="71"/>
    </row>
    <row r="110" spans="1:5" ht="18.75" x14ac:dyDescent="0.25">
      <c r="A110" s="71"/>
      <c r="B110" s="71"/>
      <c r="C110" s="71"/>
      <c r="D110" s="71"/>
      <c r="E110" s="71"/>
    </row>
  </sheetData>
  <sheetProtection sort="0" autoFilter="0" pivotTables="0"/>
  <mergeCells count="1">
    <mergeCell ref="A1:E1"/>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zoomScaleSheetLayoutView="100" workbookViewId="0">
      <selection activeCell="G11" sqref="G11"/>
    </sheetView>
  </sheetViews>
  <sheetFormatPr defaultRowHeight="15" x14ac:dyDescent="0.25"/>
  <cols>
    <col min="1" max="1" width="42.42578125" customWidth="1"/>
    <col min="2" max="2" width="15.85546875" customWidth="1"/>
    <col min="3" max="3" width="32.5703125" customWidth="1"/>
    <col min="4" max="4" width="20.42578125" customWidth="1"/>
    <col min="5" max="5" width="19.85546875" customWidth="1"/>
  </cols>
  <sheetData>
    <row r="1" spans="1:5" ht="38.25" customHeight="1" x14ac:dyDescent="0.3">
      <c r="A1" s="371" t="s">
        <v>144</v>
      </c>
      <c r="B1" s="371"/>
      <c r="C1" s="371"/>
      <c r="D1" s="371"/>
      <c r="E1" s="371"/>
    </row>
    <row r="2" spans="1:5" ht="94.5" customHeight="1" x14ac:dyDescent="0.25">
      <c r="A2" s="27" t="s">
        <v>145</v>
      </c>
      <c r="B2" s="27" t="s">
        <v>146</v>
      </c>
      <c r="C2" s="27" t="s">
        <v>147</v>
      </c>
      <c r="D2" s="27" t="s">
        <v>148</v>
      </c>
      <c r="E2" s="27" t="s">
        <v>149</v>
      </c>
    </row>
    <row r="3" spans="1:5" ht="56.25" x14ac:dyDescent="0.3">
      <c r="A3" s="78" t="s">
        <v>150</v>
      </c>
      <c r="B3" s="60">
        <v>152</v>
      </c>
      <c r="C3" s="132">
        <v>10</v>
      </c>
      <c r="D3" s="132"/>
      <c r="E3" s="132">
        <v>142</v>
      </c>
    </row>
    <row r="4" spans="1:5" ht="75" x14ac:dyDescent="0.3">
      <c r="A4" s="78" t="s">
        <v>151</v>
      </c>
      <c r="B4" s="60">
        <v>77</v>
      </c>
      <c r="C4" s="132">
        <v>1</v>
      </c>
      <c r="D4" s="132"/>
      <c r="E4" s="132">
        <v>76</v>
      </c>
    </row>
    <row r="5" spans="1:5" ht="112.5" x14ac:dyDescent="0.3">
      <c r="A5" s="78" t="s">
        <v>228</v>
      </c>
      <c r="B5" s="147"/>
      <c r="C5" s="147"/>
      <c r="D5" s="147"/>
      <c r="E5" s="147"/>
    </row>
    <row r="6" spans="1:5" ht="24" customHeight="1" x14ac:dyDescent="0.3">
      <c r="A6" s="78" t="s">
        <v>229</v>
      </c>
      <c r="B6" s="60"/>
      <c r="C6" s="23"/>
      <c r="D6" s="23"/>
      <c r="E6" s="23"/>
    </row>
    <row r="7" spans="1:5" ht="37.5" x14ac:dyDescent="0.3">
      <c r="A7" s="78" t="s">
        <v>152</v>
      </c>
      <c r="B7" s="60"/>
      <c r="C7" s="23"/>
      <c r="D7" s="23"/>
      <c r="E7" s="23"/>
    </row>
    <row r="8" spans="1:5" ht="56.25" x14ac:dyDescent="0.3">
      <c r="A8" s="78" t="s">
        <v>153</v>
      </c>
      <c r="B8" s="60"/>
      <c r="C8" s="23"/>
      <c r="D8" s="23"/>
      <c r="E8" s="23"/>
    </row>
    <row r="9" spans="1:5" ht="56.25" x14ac:dyDescent="0.3">
      <c r="A9" s="78" t="s">
        <v>154</v>
      </c>
      <c r="B9" s="60"/>
      <c r="C9" s="23"/>
      <c r="D9" s="23"/>
      <c r="E9" s="23"/>
    </row>
    <row r="10" spans="1:5" ht="18.75" x14ac:dyDescent="0.25">
      <c r="A10" s="79" t="s">
        <v>91</v>
      </c>
      <c r="B10" s="130">
        <v>229</v>
      </c>
      <c r="C10" s="130">
        <v>11</v>
      </c>
      <c r="D10" s="130"/>
      <c r="E10" s="130">
        <v>218</v>
      </c>
    </row>
    <row r="11" spans="1:5" ht="18.75" x14ac:dyDescent="0.3">
      <c r="A11" s="1"/>
      <c r="B11" s="1"/>
      <c r="C11" s="1"/>
      <c r="D11" s="1"/>
      <c r="E11" s="1"/>
    </row>
    <row r="12" spans="1:5" ht="18.75" x14ac:dyDescent="0.3">
      <c r="A12" s="1"/>
      <c r="B12" s="1"/>
      <c r="C12" s="1"/>
      <c r="D12" s="1"/>
      <c r="E12" s="1"/>
    </row>
    <row r="13" spans="1:5" ht="18.75" x14ac:dyDescent="0.3">
      <c r="A13" s="1"/>
      <c r="B13" s="1"/>
      <c r="C13" s="1"/>
      <c r="D13" s="1"/>
      <c r="E13" s="1"/>
    </row>
    <row r="14" spans="1:5" ht="18.75" x14ac:dyDescent="0.3">
      <c r="A14" s="1"/>
      <c r="B14" s="1"/>
      <c r="C14" s="1"/>
      <c r="D14" s="1"/>
      <c r="E14" s="1"/>
    </row>
    <row r="15" spans="1:5" ht="18.75" x14ac:dyDescent="0.3">
      <c r="A15" s="1"/>
      <c r="B15" s="1"/>
      <c r="C15" s="1"/>
      <c r="D15" s="1"/>
      <c r="E15" s="1"/>
    </row>
    <row r="16" spans="1:5" ht="18.75" x14ac:dyDescent="0.3">
      <c r="A16" s="1"/>
      <c r="B16" s="1"/>
      <c r="C16" s="1"/>
      <c r="D16" s="1"/>
      <c r="E16" s="1"/>
    </row>
    <row r="17" spans="1:5" ht="18.75" x14ac:dyDescent="0.3">
      <c r="A17" s="1"/>
      <c r="B17" s="1"/>
      <c r="C17" s="1"/>
      <c r="D17" s="1"/>
      <c r="E17" s="1"/>
    </row>
    <row r="18" spans="1:5" ht="18.75" x14ac:dyDescent="0.3">
      <c r="A18" s="1"/>
      <c r="B18" s="1"/>
      <c r="C18" s="1"/>
      <c r="D18" s="1"/>
      <c r="E18" s="1"/>
    </row>
    <row r="19" spans="1:5" ht="18.75" x14ac:dyDescent="0.3">
      <c r="A19" s="1"/>
      <c r="B19" s="1"/>
      <c r="C19" s="1"/>
      <c r="D19" s="1"/>
      <c r="E19" s="1"/>
    </row>
    <row r="20" spans="1:5" ht="18.75" x14ac:dyDescent="0.3">
      <c r="A20" s="1"/>
      <c r="B20" s="1"/>
      <c r="C20" s="1"/>
      <c r="D20" s="1"/>
      <c r="E20" s="1"/>
    </row>
    <row r="21" spans="1:5" ht="18.75" x14ac:dyDescent="0.3">
      <c r="A21" s="1"/>
      <c r="B21" s="1"/>
      <c r="C21" s="1"/>
      <c r="D21" s="1"/>
      <c r="E21" s="1"/>
    </row>
    <row r="22" spans="1:5" ht="18.75" x14ac:dyDescent="0.3">
      <c r="A22" s="1"/>
      <c r="B22" s="1"/>
      <c r="C22" s="1"/>
      <c r="D22" s="1"/>
      <c r="E22" s="1"/>
    </row>
    <row r="23" spans="1:5" ht="18.75" x14ac:dyDescent="0.3">
      <c r="A23" s="1"/>
      <c r="B23" s="1"/>
      <c r="C23" s="1"/>
      <c r="D23" s="1"/>
      <c r="E23" s="1"/>
    </row>
    <row r="24" spans="1:5" ht="18.75" x14ac:dyDescent="0.3">
      <c r="A24" s="1"/>
      <c r="B24" s="1"/>
      <c r="C24" s="1"/>
      <c r="D24" s="1"/>
      <c r="E24" s="1"/>
    </row>
    <row r="25" spans="1:5" ht="18.75" x14ac:dyDescent="0.3">
      <c r="A25" s="1"/>
      <c r="B25" s="1"/>
      <c r="C25" s="1"/>
      <c r="D25" s="1"/>
      <c r="E25" s="1"/>
    </row>
  </sheetData>
  <mergeCells count="1">
    <mergeCell ref="A1:E1"/>
  </mergeCells>
  <pageMargins left="0.7" right="0.7" top="0.75" bottom="0.75" header="0.3" footer="0.3"/>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view="pageBreakPreview" topLeftCell="A34" zoomScaleNormal="100" zoomScaleSheetLayoutView="100" workbookViewId="0">
      <selection activeCell="D48" sqref="D48"/>
    </sheetView>
  </sheetViews>
  <sheetFormatPr defaultRowHeight="15" x14ac:dyDescent="0.25"/>
  <cols>
    <col min="1" max="1" width="43.28515625" style="400" customWidth="1"/>
    <col min="2" max="2" width="15.85546875" style="259" customWidth="1"/>
    <col min="3" max="3" width="26" style="243" customWidth="1"/>
    <col min="4" max="4" width="43.7109375" style="405" customWidth="1"/>
    <col min="5" max="16384" width="9.140625" style="244"/>
  </cols>
  <sheetData>
    <row r="1" spans="1:4" ht="58.5" customHeight="1" x14ac:dyDescent="0.25">
      <c r="A1" s="370" t="s">
        <v>155</v>
      </c>
      <c r="B1" s="372"/>
      <c r="C1" s="372"/>
      <c r="D1" s="372"/>
    </row>
    <row r="2" spans="1:4" ht="37.5" x14ac:dyDescent="0.25">
      <c r="A2" s="389" t="s">
        <v>93</v>
      </c>
      <c r="B2" s="242" t="s">
        <v>94</v>
      </c>
      <c r="C2" s="242" t="s">
        <v>95</v>
      </c>
      <c r="D2" s="389" t="s">
        <v>156</v>
      </c>
    </row>
    <row r="3" spans="1:4" ht="18.75" x14ac:dyDescent="0.25">
      <c r="A3" s="390" t="s">
        <v>230</v>
      </c>
      <c r="B3" s="256"/>
      <c r="C3" s="256"/>
      <c r="D3" s="390"/>
    </row>
    <row r="4" spans="1:4" ht="18.75" x14ac:dyDescent="0.25">
      <c r="A4" s="391"/>
      <c r="B4" s="257"/>
      <c r="C4" s="240"/>
      <c r="D4" s="391"/>
    </row>
    <row r="5" spans="1:4" ht="18.75" x14ac:dyDescent="0.25">
      <c r="A5" s="391"/>
      <c r="B5" s="257"/>
      <c r="C5" s="240"/>
      <c r="D5" s="391"/>
    </row>
    <row r="6" spans="1:4" ht="18.75" x14ac:dyDescent="0.25">
      <c r="A6" s="391"/>
      <c r="B6" s="240"/>
      <c r="C6" s="240"/>
      <c r="D6" s="391"/>
    </row>
    <row r="7" spans="1:4" ht="18.75" x14ac:dyDescent="0.25">
      <c r="A7" s="390" t="s">
        <v>124</v>
      </c>
      <c r="B7" s="258"/>
      <c r="C7" s="256"/>
      <c r="D7" s="390"/>
    </row>
    <row r="8" spans="1:4" ht="94.5" x14ac:dyDescent="0.25">
      <c r="A8" s="311" t="s">
        <v>289</v>
      </c>
      <c r="B8" s="246">
        <v>43191</v>
      </c>
      <c r="C8" s="241" t="s">
        <v>212</v>
      </c>
      <c r="D8" s="311" t="s">
        <v>290</v>
      </c>
    </row>
    <row r="9" spans="1:4" ht="18.75" x14ac:dyDescent="0.25">
      <c r="A9" s="390" t="s">
        <v>258</v>
      </c>
      <c r="B9" s="258"/>
      <c r="C9" s="256"/>
      <c r="D9" s="390"/>
    </row>
    <row r="10" spans="1:4" ht="47.25" x14ac:dyDescent="0.25">
      <c r="A10" s="311" t="s">
        <v>398</v>
      </c>
      <c r="B10" s="246">
        <v>43070</v>
      </c>
      <c r="C10" s="241" t="s">
        <v>212</v>
      </c>
      <c r="D10" s="311" t="s">
        <v>399</v>
      </c>
    </row>
    <row r="11" spans="1:4" ht="47.25" x14ac:dyDescent="0.25">
      <c r="A11" s="311" t="s">
        <v>400</v>
      </c>
      <c r="B11" s="246">
        <v>43070</v>
      </c>
      <c r="C11" s="241" t="s">
        <v>212</v>
      </c>
      <c r="D11" s="311" t="s">
        <v>401</v>
      </c>
    </row>
    <row r="12" spans="1:4" ht="71.25" customHeight="1" x14ac:dyDescent="0.25">
      <c r="A12" s="311" t="s">
        <v>402</v>
      </c>
      <c r="B12" s="246">
        <v>43070</v>
      </c>
      <c r="C12" s="241" t="s">
        <v>212</v>
      </c>
      <c r="D12" s="311" t="s">
        <v>403</v>
      </c>
    </row>
    <row r="13" spans="1:4" ht="78.75" x14ac:dyDescent="0.25">
      <c r="A13" s="311" t="s">
        <v>404</v>
      </c>
      <c r="B13" s="246">
        <v>43101</v>
      </c>
      <c r="C13" s="241" t="s">
        <v>212</v>
      </c>
      <c r="D13" s="311" t="s">
        <v>463</v>
      </c>
    </row>
    <row r="14" spans="1:4" ht="47.25" x14ac:dyDescent="0.25">
      <c r="A14" s="311" t="s">
        <v>405</v>
      </c>
      <c r="B14" s="246">
        <v>43101</v>
      </c>
      <c r="C14" s="241" t="s">
        <v>212</v>
      </c>
      <c r="D14" s="311" t="s">
        <v>406</v>
      </c>
    </row>
    <row r="15" spans="1:4" ht="94.5" x14ac:dyDescent="0.25">
      <c r="A15" s="311" t="s">
        <v>407</v>
      </c>
      <c r="B15" s="246">
        <v>43101</v>
      </c>
      <c r="C15" s="241" t="s">
        <v>212</v>
      </c>
      <c r="D15" s="311" t="s">
        <v>408</v>
      </c>
    </row>
    <row r="16" spans="1:4" ht="78.75" x14ac:dyDescent="0.25">
      <c r="A16" s="311" t="s">
        <v>409</v>
      </c>
      <c r="B16" s="246">
        <v>43101</v>
      </c>
      <c r="C16" s="241" t="s">
        <v>212</v>
      </c>
      <c r="D16" s="311" t="s">
        <v>410</v>
      </c>
    </row>
    <row r="17" spans="1:4" ht="110.25" x14ac:dyDescent="0.25">
      <c r="A17" s="392" t="s">
        <v>411</v>
      </c>
      <c r="B17" s="254">
        <v>43158</v>
      </c>
      <c r="C17" s="241" t="s">
        <v>212</v>
      </c>
      <c r="D17" s="392" t="s">
        <v>412</v>
      </c>
    </row>
    <row r="18" spans="1:4" ht="102" customHeight="1" x14ac:dyDescent="0.25">
      <c r="A18" s="310" t="s">
        <v>413</v>
      </c>
      <c r="B18" s="218">
        <v>43159</v>
      </c>
      <c r="C18" s="241" t="s">
        <v>212</v>
      </c>
      <c r="D18" s="310" t="s">
        <v>414</v>
      </c>
    </row>
    <row r="19" spans="1:4" ht="87" customHeight="1" x14ac:dyDescent="0.25">
      <c r="A19" s="310" t="s">
        <v>415</v>
      </c>
      <c r="B19" s="247">
        <v>43132</v>
      </c>
      <c r="C19" s="241" t="s">
        <v>212</v>
      </c>
      <c r="D19" s="310" t="s">
        <v>466</v>
      </c>
    </row>
    <row r="20" spans="1:4" ht="45.75" customHeight="1" x14ac:dyDescent="0.25">
      <c r="A20" s="310" t="s">
        <v>416</v>
      </c>
      <c r="B20" s="252">
        <v>43132</v>
      </c>
      <c r="C20" s="241" t="s">
        <v>212</v>
      </c>
      <c r="D20" s="310" t="s">
        <v>417</v>
      </c>
    </row>
    <row r="21" spans="1:4" ht="89.25" customHeight="1" x14ac:dyDescent="0.25">
      <c r="A21" s="310" t="s">
        <v>418</v>
      </c>
      <c r="B21" s="250">
        <v>43132</v>
      </c>
      <c r="C21" s="241" t="s">
        <v>212</v>
      </c>
      <c r="D21" s="401" t="s">
        <v>419</v>
      </c>
    </row>
    <row r="22" spans="1:4" ht="88.5" customHeight="1" x14ac:dyDescent="0.25">
      <c r="A22" s="310" t="s">
        <v>420</v>
      </c>
      <c r="B22" s="250">
        <v>43160</v>
      </c>
      <c r="C22" s="241" t="s">
        <v>212</v>
      </c>
      <c r="D22" s="310" t="s">
        <v>421</v>
      </c>
    </row>
    <row r="23" spans="1:4" ht="121.5" customHeight="1" x14ac:dyDescent="0.25">
      <c r="A23" s="310" t="s">
        <v>422</v>
      </c>
      <c r="B23" s="250">
        <v>43160</v>
      </c>
      <c r="C23" s="241" t="s">
        <v>212</v>
      </c>
      <c r="D23" s="310" t="s">
        <v>423</v>
      </c>
    </row>
    <row r="24" spans="1:4" ht="183.75" customHeight="1" x14ac:dyDescent="0.25">
      <c r="A24" s="310" t="s">
        <v>424</v>
      </c>
      <c r="B24" s="250">
        <v>43160</v>
      </c>
      <c r="C24" s="241" t="s">
        <v>212</v>
      </c>
      <c r="D24" s="310" t="s">
        <v>465</v>
      </c>
    </row>
    <row r="25" spans="1:4" ht="61.5" customHeight="1" x14ac:dyDescent="0.25">
      <c r="A25" s="310" t="s">
        <v>425</v>
      </c>
      <c r="B25" s="247">
        <v>43101</v>
      </c>
      <c r="C25" s="253" t="s">
        <v>212</v>
      </c>
      <c r="D25" s="310" t="s">
        <v>426</v>
      </c>
    </row>
    <row r="26" spans="1:4" ht="57.75" customHeight="1" x14ac:dyDescent="0.25">
      <c r="A26" s="310" t="s">
        <v>427</v>
      </c>
      <c r="B26" s="250">
        <v>43132</v>
      </c>
      <c r="C26" s="241" t="s">
        <v>212</v>
      </c>
      <c r="D26" s="393" t="s">
        <v>428</v>
      </c>
    </row>
    <row r="27" spans="1:4" ht="57.75" customHeight="1" x14ac:dyDescent="0.25">
      <c r="A27" s="310" t="s">
        <v>429</v>
      </c>
      <c r="B27" s="247">
        <v>43132</v>
      </c>
      <c r="C27" s="264" t="s">
        <v>212</v>
      </c>
      <c r="D27" s="393" t="s">
        <v>430</v>
      </c>
    </row>
    <row r="28" spans="1:4" ht="48.75" customHeight="1" x14ac:dyDescent="0.25">
      <c r="A28" s="310" t="s">
        <v>431</v>
      </c>
      <c r="B28" s="252">
        <v>43160</v>
      </c>
      <c r="C28" s="241" t="s">
        <v>212</v>
      </c>
      <c r="D28" s="393" t="s">
        <v>432</v>
      </c>
    </row>
    <row r="29" spans="1:4" ht="65.25" customHeight="1" x14ac:dyDescent="0.25">
      <c r="A29" s="310" t="s">
        <v>433</v>
      </c>
      <c r="B29" s="252">
        <v>43160</v>
      </c>
      <c r="C29" s="241" t="s">
        <v>212</v>
      </c>
      <c r="D29" s="310" t="s">
        <v>434</v>
      </c>
    </row>
    <row r="30" spans="1:4" ht="82.5" customHeight="1" x14ac:dyDescent="0.25">
      <c r="A30" s="310" t="s">
        <v>435</v>
      </c>
      <c r="B30" s="252">
        <v>43191</v>
      </c>
      <c r="C30" s="241" t="s">
        <v>212</v>
      </c>
      <c r="D30" s="393" t="s">
        <v>436</v>
      </c>
    </row>
    <row r="31" spans="1:4" ht="39.75" customHeight="1" x14ac:dyDescent="0.25">
      <c r="A31" s="310" t="s">
        <v>437</v>
      </c>
      <c r="B31" s="252">
        <v>43191</v>
      </c>
      <c r="C31" s="241" t="s">
        <v>212</v>
      </c>
      <c r="D31" s="393" t="s">
        <v>438</v>
      </c>
    </row>
    <row r="32" spans="1:4" ht="103.5" customHeight="1" x14ac:dyDescent="0.25">
      <c r="A32" s="310" t="s">
        <v>439</v>
      </c>
      <c r="B32" s="252">
        <v>43191</v>
      </c>
      <c r="C32" s="241" t="s">
        <v>212</v>
      </c>
      <c r="D32" s="393" t="s">
        <v>464</v>
      </c>
    </row>
    <row r="33" spans="1:4" ht="46.5" customHeight="1" x14ac:dyDescent="0.25">
      <c r="A33" s="310" t="s">
        <v>440</v>
      </c>
      <c r="B33" s="252">
        <v>43191</v>
      </c>
      <c r="C33" s="241" t="s">
        <v>212</v>
      </c>
      <c r="D33" s="393" t="s">
        <v>441</v>
      </c>
    </row>
    <row r="34" spans="1:4" ht="38.25" customHeight="1" x14ac:dyDescent="0.25">
      <c r="A34" s="310" t="s">
        <v>442</v>
      </c>
      <c r="B34" s="252">
        <v>43221</v>
      </c>
      <c r="C34" s="241" t="s">
        <v>212</v>
      </c>
      <c r="D34" s="393" t="s">
        <v>443</v>
      </c>
    </row>
    <row r="35" spans="1:4" ht="125.25" customHeight="1" x14ac:dyDescent="0.25">
      <c r="A35" s="310" t="s">
        <v>444</v>
      </c>
      <c r="B35" s="252">
        <v>43221</v>
      </c>
      <c r="C35" s="241" t="s">
        <v>212</v>
      </c>
      <c r="D35" s="393" t="s">
        <v>445</v>
      </c>
    </row>
    <row r="36" spans="1:4" ht="84.75" customHeight="1" x14ac:dyDescent="0.25">
      <c r="A36" s="310" t="s">
        <v>446</v>
      </c>
      <c r="B36" s="218">
        <v>43258</v>
      </c>
      <c r="C36" s="241" t="s">
        <v>212</v>
      </c>
      <c r="D36" s="310" t="s">
        <v>447</v>
      </c>
    </row>
    <row r="37" spans="1:4" ht="67.5" customHeight="1" x14ac:dyDescent="0.25">
      <c r="A37" s="310" t="s">
        <v>448</v>
      </c>
      <c r="B37" s="247">
        <v>43221</v>
      </c>
      <c r="C37" s="241" t="s">
        <v>212</v>
      </c>
      <c r="D37" s="393" t="s">
        <v>449</v>
      </c>
    </row>
    <row r="38" spans="1:4" ht="69" customHeight="1" x14ac:dyDescent="0.25">
      <c r="A38" s="310" t="s">
        <v>450</v>
      </c>
      <c r="B38" s="218">
        <v>43350</v>
      </c>
      <c r="C38" s="241" t="s">
        <v>212</v>
      </c>
      <c r="D38" s="393" t="s">
        <v>451</v>
      </c>
    </row>
    <row r="39" spans="1:4" ht="60" customHeight="1" x14ac:dyDescent="0.25">
      <c r="A39" s="310" t="s">
        <v>452</v>
      </c>
      <c r="B39" s="247">
        <v>43374</v>
      </c>
      <c r="C39" s="241" t="s">
        <v>212</v>
      </c>
      <c r="D39" s="393" t="s">
        <v>453</v>
      </c>
    </row>
    <row r="40" spans="1:4" ht="51" customHeight="1" thickBot="1" x14ac:dyDescent="0.3">
      <c r="A40" s="393" t="s">
        <v>454</v>
      </c>
      <c r="B40" s="251">
        <v>43252</v>
      </c>
      <c r="C40" s="241" t="s">
        <v>212</v>
      </c>
      <c r="D40" s="393" t="s">
        <v>455</v>
      </c>
    </row>
    <row r="41" spans="1:4" ht="40.5" customHeight="1" thickBot="1" x14ac:dyDescent="0.3">
      <c r="A41" s="310" t="s">
        <v>456</v>
      </c>
      <c r="B41" s="218">
        <v>43355</v>
      </c>
      <c r="C41" s="241" t="s">
        <v>212</v>
      </c>
      <c r="D41" s="402" t="s">
        <v>438</v>
      </c>
    </row>
    <row r="42" spans="1:4" ht="45" customHeight="1" x14ac:dyDescent="0.25">
      <c r="A42" s="310" t="s">
        <v>457</v>
      </c>
      <c r="B42" s="250">
        <v>43344</v>
      </c>
      <c r="C42" s="241" t="s">
        <v>212</v>
      </c>
      <c r="D42" s="393" t="s">
        <v>458</v>
      </c>
    </row>
    <row r="43" spans="1:4" ht="45" customHeight="1" x14ac:dyDescent="0.25">
      <c r="A43" s="394" t="s">
        <v>459</v>
      </c>
      <c r="B43" s="247">
        <v>43313</v>
      </c>
      <c r="C43" s="253" t="s">
        <v>212</v>
      </c>
      <c r="D43" s="403" t="s">
        <v>460</v>
      </c>
    </row>
    <row r="44" spans="1:4" ht="57.75" customHeight="1" x14ac:dyDescent="0.25">
      <c r="A44" s="310" t="s">
        <v>461</v>
      </c>
      <c r="B44" s="255">
        <v>43406</v>
      </c>
      <c r="C44" s="253" t="s">
        <v>212</v>
      </c>
      <c r="D44" s="310" t="s">
        <v>462</v>
      </c>
    </row>
    <row r="45" spans="1:4" ht="18.75" customHeight="1" x14ac:dyDescent="0.25">
      <c r="A45" s="390" t="s">
        <v>259</v>
      </c>
      <c r="B45" s="258"/>
      <c r="C45" s="256"/>
      <c r="D45" s="390"/>
    </row>
    <row r="46" spans="1:4" ht="39" customHeight="1" x14ac:dyDescent="0.25">
      <c r="A46" s="310" t="s">
        <v>337</v>
      </c>
      <c r="B46" s="218">
        <v>43070</v>
      </c>
      <c r="C46" s="190" t="s">
        <v>212</v>
      </c>
      <c r="D46" s="404" t="s">
        <v>338</v>
      </c>
    </row>
    <row r="47" spans="1:4" ht="61.5" customHeight="1" x14ac:dyDescent="0.25">
      <c r="A47" s="310" t="s">
        <v>339</v>
      </c>
      <c r="B47" s="218">
        <v>43132</v>
      </c>
      <c r="C47" s="190" t="s">
        <v>340</v>
      </c>
      <c r="D47" s="397" t="s">
        <v>341</v>
      </c>
    </row>
    <row r="48" spans="1:4" ht="81" customHeight="1" x14ac:dyDescent="0.25">
      <c r="A48" s="311" t="s">
        <v>344</v>
      </c>
      <c r="B48" s="246">
        <v>43160</v>
      </c>
      <c r="C48" s="241" t="s">
        <v>212</v>
      </c>
      <c r="D48" s="311" t="s">
        <v>375</v>
      </c>
    </row>
    <row r="49" spans="1:4" ht="45" customHeight="1" x14ac:dyDescent="0.25">
      <c r="A49" s="311" t="s">
        <v>354</v>
      </c>
      <c r="B49" s="251">
        <v>43252</v>
      </c>
      <c r="C49" s="195" t="s">
        <v>356</v>
      </c>
      <c r="D49" s="393" t="s">
        <v>355</v>
      </c>
    </row>
    <row r="50" spans="1:4" ht="36.75" customHeight="1" x14ac:dyDescent="0.25">
      <c r="A50" s="393" t="s">
        <v>361</v>
      </c>
      <c r="B50" s="251">
        <v>43313</v>
      </c>
      <c r="C50" s="195" t="s">
        <v>362</v>
      </c>
      <c r="D50" s="393" t="s">
        <v>363</v>
      </c>
    </row>
    <row r="51" spans="1:4" ht="59.25" customHeight="1" x14ac:dyDescent="0.25">
      <c r="A51" s="393" t="s">
        <v>376</v>
      </c>
      <c r="B51" s="247">
        <v>43070</v>
      </c>
      <c r="C51" s="195" t="s">
        <v>212</v>
      </c>
      <c r="D51" s="393" t="s">
        <v>377</v>
      </c>
    </row>
    <row r="52" spans="1:4" ht="81.75" customHeight="1" x14ac:dyDescent="0.25">
      <c r="A52" s="310" t="s">
        <v>397</v>
      </c>
      <c r="B52" s="252">
        <v>43070</v>
      </c>
      <c r="C52" s="190" t="s">
        <v>212</v>
      </c>
      <c r="D52" s="393" t="s">
        <v>378</v>
      </c>
    </row>
    <row r="53" spans="1:4" ht="53.25" customHeight="1" x14ac:dyDescent="0.25">
      <c r="A53" s="310" t="s">
        <v>379</v>
      </c>
      <c r="B53" s="252">
        <v>43070</v>
      </c>
      <c r="C53" s="190" t="s">
        <v>380</v>
      </c>
      <c r="D53" s="393" t="s">
        <v>381</v>
      </c>
    </row>
    <row r="54" spans="1:4" ht="47.25" customHeight="1" x14ac:dyDescent="0.25">
      <c r="A54" s="310" t="s">
        <v>382</v>
      </c>
      <c r="B54" s="252">
        <v>43070</v>
      </c>
      <c r="C54" s="190" t="s">
        <v>212</v>
      </c>
      <c r="D54" s="393" t="s">
        <v>383</v>
      </c>
    </row>
    <row r="55" spans="1:4" ht="54.75" customHeight="1" x14ac:dyDescent="0.25">
      <c r="A55" s="310" t="s">
        <v>384</v>
      </c>
      <c r="B55" s="252">
        <v>43101</v>
      </c>
      <c r="C55" s="190" t="s">
        <v>212</v>
      </c>
      <c r="D55" s="393" t="s">
        <v>385</v>
      </c>
    </row>
    <row r="56" spans="1:4" ht="252" x14ac:dyDescent="0.25">
      <c r="A56" s="310" t="s">
        <v>386</v>
      </c>
      <c r="B56" s="218">
        <v>43132</v>
      </c>
      <c r="C56" s="190" t="s">
        <v>212</v>
      </c>
      <c r="D56" s="310" t="s">
        <v>388</v>
      </c>
    </row>
    <row r="57" spans="1:4" ht="157.5" x14ac:dyDescent="0.25">
      <c r="A57" s="395" t="s">
        <v>387</v>
      </c>
      <c r="B57" s="260">
        <v>43191</v>
      </c>
      <c r="C57" s="264" t="s">
        <v>212</v>
      </c>
      <c r="D57" s="395" t="s">
        <v>389</v>
      </c>
    </row>
    <row r="58" spans="1:4" ht="63" x14ac:dyDescent="0.25">
      <c r="A58" s="311" t="s">
        <v>390</v>
      </c>
      <c r="B58" s="246">
        <v>43313</v>
      </c>
      <c r="C58" s="241" t="s">
        <v>392</v>
      </c>
      <c r="D58" s="311" t="s">
        <v>391</v>
      </c>
    </row>
    <row r="59" spans="1:4" ht="148.5" customHeight="1" x14ac:dyDescent="0.25">
      <c r="A59" s="311" t="s">
        <v>393</v>
      </c>
      <c r="B59" s="246">
        <v>43252</v>
      </c>
      <c r="C59" s="241" t="s">
        <v>356</v>
      </c>
      <c r="D59" s="311" t="s">
        <v>394</v>
      </c>
    </row>
    <row r="60" spans="1:4" ht="75.75" customHeight="1" x14ac:dyDescent="0.25">
      <c r="A60" s="311" t="s">
        <v>395</v>
      </c>
      <c r="B60" s="246">
        <v>43132</v>
      </c>
      <c r="C60" s="241" t="s">
        <v>212</v>
      </c>
      <c r="D60" s="311" t="s">
        <v>396</v>
      </c>
    </row>
    <row r="61" spans="1:4" ht="18.75" x14ac:dyDescent="0.25">
      <c r="A61" s="390" t="s">
        <v>255</v>
      </c>
      <c r="B61" s="258"/>
      <c r="C61" s="256"/>
      <c r="D61" s="390"/>
    </row>
    <row r="62" spans="1:4" ht="110.25" x14ac:dyDescent="0.25">
      <c r="A62" s="311" t="s">
        <v>335</v>
      </c>
      <c r="B62" s="246">
        <v>43132</v>
      </c>
      <c r="C62" s="241" t="s">
        <v>212</v>
      </c>
      <c r="D62" s="311" t="s">
        <v>336</v>
      </c>
    </row>
    <row r="63" spans="1:4" ht="47.25" x14ac:dyDescent="0.25">
      <c r="A63" s="311" t="s">
        <v>342</v>
      </c>
      <c r="B63" s="246">
        <v>43132</v>
      </c>
      <c r="C63" s="241" t="s">
        <v>212</v>
      </c>
      <c r="D63" s="311" t="s">
        <v>343</v>
      </c>
    </row>
    <row r="64" spans="1:4" ht="94.5" x14ac:dyDescent="0.25">
      <c r="A64" s="396" t="s">
        <v>345</v>
      </c>
      <c r="B64" s="250">
        <v>43160</v>
      </c>
      <c r="C64" s="261" t="s">
        <v>359</v>
      </c>
      <c r="D64" s="310" t="s">
        <v>346</v>
      </c>
    </row>
    <row r="65" spans="1:4" ht="47.25" x14ac:dyDescent="0.25">
      <c r="A65" s="311" t="s">
        <v>347</v>
      </c>
      <c r="B65" s="241" t="s">
        <v>349</v>
      </c>
      <c r="C65" s="241" t="s">
        <v>348</v>
      </c>
      <c r="D65" s="311" t="s">
        <v>350</v>
      </c>
    </row>
    <row r="66" spans="1:4" ht="126" x14ac:dyDescent="0.25">
      <c r="A66" s="311" t="s">
        <v>351</v>
      </c>
      <c r="B66" s="246">
        <v>43252</v>
      </c>
      <c r="C66" s="241" t="s">
        <v>352</v>
      </c>
      <c r="D66" s="311" t="s">
        <v>353</v>
      </c>
    </row>
    <row r="67" spans="1:4" ht="267.75" x14ac:dyDescent="0.25">
      <c r="A67" s="397" t="s">
        <v>357</v>
      </c>
      <c r="B67" s="254">
        <v>43246</v>
      </c>
      <c r="C67" s="253" t="s">
        <v>358</v>
      </c>
      <c r="D67" s="392" t="s">
        <v>360</v>
      </c>
    </row>
    <row r="68" spans="1:4" ht="47.25" x14ac:dyDescent="0.25">
      <c r="A68" s="310" t="s">
        <v>364</v>
      </c>
      <c r="B68" s="241" t="s">
        <v>365</v>
      </c>
      <c r="C68" s="261" t="s">
        <v>368</v>
      </c>
      <c r="D68" s="311" t="s">
        <v>366</v>
      </c>
    </row>
    <row r="69" spans="1:4" ht="60" customHeight="1" x14ac:dyDescent="0.25">
      <c r="A69" s="310" t="s">
        <v>367</v>
      </c>
      <c r="B69" s="250">
        <v>43344</v>
      </c>
      <c r="C69" s="241" t="s">
        <v>369</v>
      </c>
      <c r="D69" s="311" t="s">
        <v>370</v>
      </c>
    </row>
    <row r="70" spans="1:4" ht="60" customHeight="1" x14ac:dyDescent="0.25">
      <c r="A70" s="310" t="s">
        <v>371</v>
      </c>
      <c r="B70" s="250">
        <v>43344</v>
      </c>
      <c r="C70" s="241" t="s">
        <v>352</v>
      </c>
      <c r="D70" s="311" t="s">
        <v>372</v>
      </c>
    </row>
    <row r="71" spans="1:4" ht="126" x14ac:dyDescent="0.25">
      <c r="A71" s="398" t="s">
        <v>373</v>
      </c>
      <c r="B71" s="249">
        <v>43386</v>
      </c>
      <c r="C71" s="265" t="s">
        <v>212</v>
      </c>
      <c r="D71" s="397" t="s">
        <v>374</v>
      </c>
    </row>
    <row r="72" spans="1:4" ht="15.75" x14ac:dyDescent="0.25">
      <c r="A72" s="399" t="s">
        <v>261</v>
      </c>
      <c r="B72" s="262"/>
      <c r="C72" s="266"/>
      <c r="D72" s="399"/>
    </row>
    <row r="73" spans="1:4" ht="31.5" x14ac:dyDescent="0.25">
      <c r="A73" s="311" t="s">
        <v>301</v>
      </c>
      <c r="B73" s="267" t="s">
        <v>302</v>
      </c>
      <c r="C73" s="241" t="s">
        <v>304</v>
      </c>
      <c r="D73" s="401" t="s">
        <v>303</v>
      </c>
    </row>
    <row r="74" spans="1:4" ht="47.25" x14ac:dyDescent="0.25">
      <c r="A74" s="311" t="s">
        <v>305</v>
      </c>
      <c r="B74" s="246">
        <v>43101</v>
      </c>
      <c r="C74" s="241" t="s">
        <v>212</v>
      </c>
      <c r="D74" s="401" t="s">
        <v>306</v>
      </c>
    </row>
    <row r="75" spans="1:4" ht="78.75" x14ac:dyDescent="0.25">
      <c r="A75" s="311" t="s">
        <v>307</v>
      </c>
      <c r="B75" s="247">
        <v>43160</v>
      </c>
      <c r="C75" s="241" t="s">
        <v>212</v>
      </c>
      <c r="D75" s="311" t="s">
        <v>308</v>
      </c>
    </row>
    <row r="76" spans="1:4" ht="94.5" x14ac:dyDescent="0.25">
      <c r="A76" s="311" t="s">
        <v>309</v>
      </c>
      <c r="B76" s="246">
        <v>43160</v>
      </c>
      <c r="C76" s="241" t="s">
        <v>212</v>
      </c>
      <c r="D76" s="311" t="s">
        <v>310</v>
      </c>
    </row>
    <row r="77" spans="1:4" ht="157.5" x14ac:dyDescent="0.25">
      <c r="A77" s="311" t="s">
        <v>311</v>
      </c>
      <c r="B77" s="263">
        <v>43184</v>
      </c>
      <c r="C77" s="241" t="s">
        <v>312</v>
      </c>
      <c r="D77" s="311" t="s">
        <v>313</v>
      </c>
    </row>
    <row r="78" spans="1:4" ht="31.5" x14ac:dyDescent="0.25">
      <c r="A78" s="311" t="s">
        <v>314</v>
      </c>
      <c r="B78" s="249">
        <v>43180</v>
      </c>
      <c r="C78" s="241" t="s">
        <v>315</v>
      </c>
      <c r="D78" s="397" t="s">
        <v>316</v>
      </c>
    </row>
    <row r="79" spans="1:4" ht="31.5" x14ac:dyDescent="0.25">
      <c r="A79" s="311" t="s">
        <v>317</v>
      </c>
      <c r="B79" s="250">
        <v>43191</v>
      </c>
      <c r="C79" s="241" t="s">
        <v>318</v>
      </c>
      <c r="D79" s="401" t="s">
        <v>319</v>
      </c>
    </row>
    <row r="80" spans="1:4" ht="47.25" x14ac:dyDescent="0.25">
      <c r="A80" s="311" t="s">
        <v>320</v>
      </c>
      <c r="B80" s="263">
        <v>43240</v>
      </c>
      <c r="C80" s="241" t="s">
        <v>212</v>
      </c>
      <c r="D80" s="311" t="s">
        <v>321</v>
      </c>
    </row>
    <row r="81" spans="1:4" ht="47.25" x14ac:dyDescent="0.25">
      <c r="A81" s="311" t="s">
        <v>322</v>
      </c>
      <c r="B81" s="246">
        <v>43221</v>
      </c>
      <c r="C81" s="241" t="s">
        <v>212</v>
      </c>
      <c r="D81" s="311" t="s">
        <v>323</v>
      </c>
    </row>
    <row r="82" spans="1:4" ht="63" x14ac:dyDescent="0.25">
      <c r="A82" s="311" t="s">
        <v>324</v>
      </c>
      <c r="B82" s="246">
        <v>43221</v>
      </c>
      <c r="C82" s="241" t="s">
        <v>326</v>
      </c>
      <c r="D82" s="311" t="s">
        <v>325</v>
      </c>
    </row>
    <row r="83" spans="1:4" ht="141.75" x14ac:dyDescent="0.25">
      <c r="A83" s="311" t="s">
        <v>327</v>
      </c>
      <c r="B83" s="246">
        <v>43252</v>
      </c>
      <c r="C83" s="241" t="s">
        <v>329</v>
      </c>
      <c r="D83" s="311" t="s">
        <v>328</v>
      </c>
    </row>
    <row r="84" spans="1:4" ht="31.5" x14ac:dyDescent="0.25">
      <c r="A84" s="311" t="s">
        <v>330</v>
      </c>
      <c r="B84" s="246">
        <v>43374</v>
      </c>
      <c r="C84" s="241" t="s">
        <v>212</v>
      </c>
      <c r="D84" s="311" t="s">
        <v>331</v>
      </c>
    </row>
    <row r="85" spans="1:4" ht="63" x14ac:dyDescent="0.25">
      <c r="A85" s="311" t="s">
        <v>332</v>
      </c>
      <c r="B85" s="246">
        <v>43282</v>
      </c>
      <c r="C85" s="241" t="s">
        <v>334</v>
      </c>
      <c r="D85" s="311" t="s">
        <v>333</v>
      </c>
    </row>
    <row r="86" spans="1:4" ht="18.75" x14ac:dyDescent="0.25">
      <c r="A86" s="390" t="s">
        <v>256</v>
      </c>
      <c r="B86" s="258"/>
      <c r="C86" s="256"/>
      <c r="D86" s="390"/>
    </row>
    <row r="87" spans="1:4" ht="31.5" x14ac:dyDescent="0.25">
      <c r="A87" s="397" t="s">
        <v>291</v>
      </c>
      <c r="B87" s="246">
        <v>43191</v>
      </c>
      <c r="C87" s="241" t="s">
        <v>293</v>
      </c>
      <c r="D87" s="311" t="s">
        <v>292</v>
      </c>
    </row>
    <row r="88" spans="1:4" ht="47.25" x14ac:dyDescent="0.25">
      <c r="A88" s="311" t="s">
        <v>294</v>
      </c>
      <c r="B88" s="247">
        <v>43191</v>
      </c>
      <c r="C88" s="241" t="s">
        <v>212</v>
      </c>
      <c r="D88" s="311" t="s">
        <v>295</v>
      </c>
    </row>
    <row r="89" spans="1:4" ht="141.75" x14ac:dyDescent="0.25">
      <c r="A89" s="311" t="s">
        <v>296</v>
      </c>
      <c r="B89" s="246">
        <v>43282</v>
      </c>
      <c r="C89" s="241" t="s">
        <v>212</v>
      </c>
      <c r="D89" s="311" t="s">
        <v>297</v>
      </c>
    </row>
    <row r="90" spans="1:4" ht="47.25" x14ac:dyDescent="0.25">
      <c r="A90" s="311" t="s">
        <v>298</v>
      </c>
      <c r="B90" s="246">
        <v>43313</v>
      </c>
      <c r="C90" s="241" t="s">
        <v>299</v>
      </c>
      <c r="D90" s="401" t="s">
        <v>300</v>
      </c>
    </row>
  </sheetData>
  <sheetProtection sort="0" autoFilter="0" pivotTables="0"/>
  <mergeCells count="1">
    <mergeCell ref="A1:D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BreakPreview" zoomScaleNormal="100" zoomScaleSheetLayoutView="100" workbookViewId="0">
      <selection activeCell="D3" sqref="D3"/>
    </sheetView>
  </sheetViews>
  <sheetFormatPr defaultRowHeight="15" x14ac:dyDescent="0.25"/>
  <cols>
    <col min="1" max="1" width="47.42578125" customWidth="1"/>
    <col min="2" max="2" width="46.28515625" customWidth="1"/>
    <col min="3" max="3" width="16.28515625" customWidth="1"/>
    <col min="4" max="5" width="19.85546875" customWidth="1"/>
  </cols>
  <sheetData>
    <row r="1" spans="1:5" ht="18.75" x14ac:dyDescent="0.25">
      <c r="A1" s="373" t="s">
        <v>167</v>
      </c>
      <c r="B1" s="373"/>
      <c r="C1" s="373"/>
      <c r="D1" s="188"/>
      <c r="E1" s="188"/>
    </row>
    <row r="2" spans="1:5" ht="18.75" x14ac:dyDescent="0.25">
      <c r="A2" s="321" t="s">
        <v>168</v>
      </c>
      <c r="B2" s="321"/>
      <c r="C2" s="321"/>
      <c r="D2" s="184"/>
      <c r="E2" s="184"/>
    </row>
    <row r="3" spans="1:5" ht="75.75" customHeight="1" x14ac:dyDescent="0.25">
      <c r="A3" s="27" t="s">
        <v>169</v>
      </c>
      <c r="B3" s="187" t="s">
        <v>264</v>
      </c>
      <c r="C3" s="186" t="s">
        <v>265</v>
      </c>
      <c r="D3" s="185" t="s">
        <v>266</v>
      </c>
      <c r="E3" s="185" t="s">
        <v>267</v>
      </c>
    </row>
    <row r="4" spans="1:5" ht="18.75" x14ac:dyDescent="0.3">
      <c r="A4" s="82" t="s">
        <v>170</v>
      </c>
      <c r="B4" s="85"/>
      <c r="C4" s="219"/>
      <c r="D4" s="86"/>
      <c r="E4" s="86"/>
    </row>
    <row r="5" spans="1:5" ht="18.75" x14ac:dyDescent="0.25">
      <c r="A5" s="80" t="s">
        <v>171</v>
      </c>
      <c r="B5" s="62" t="s">
        <v>286</v>
      </c>
      <c r="C5" s="148"/>
      <c r="D5" s="160"/>
      <c r="E5" s="160"/>
    </row>
    <row r="6" spans="1:5" ht="37.5" x14ac:dyDescent="0.25">
      <c r="A6" s="31" t="s">
        <v>172</v>
      </c>
      <c r="B6" s="128" t="s">
        <v>287</v>
      </c>
      <c r="C6" s="127"/>
      <c r="D6" s="128"/>
      <c r="E6" s="128"/>
    </row>
    <row r="7" spans="1:5" ht="37.5" x14ac:dyDescent="0.25">
      <c r="A7" s="31" t="s">
        <v>173</v>
      </c>
      <c r="D7" s="128"/>
      <c r="E7" s="128"/>
    </row>
    <row r="8" spans="1:5" ht="112.5" x14ac:dyDescent="0.25">
      <c r="A8" s="31" t="s">
        <v>174</v>
      </c>
      <c r="B8" s="239" t="s">
        <v>288</v>
      </c>
      <c r="C8" s="127" t="s">
        <v>467</v>
      </c>
      <c r="D8" s="128" t="s">
        <v>627</v>
      </c>
      <c r="E8" s="128" t="s">
        <v>628</v>
      </c>
    </row>
    <row r="9" spans="1:5" ht="18.75" x14ac:dyDescent="0.25">
      <c r="A9" s="80" t="s">
        <v>175</v>
      </c>
      <c r="B9" s="62"/>
      <c r="C9" s="127"/>
      <c r="D9" s="128"/>
      <c r="E9" s="128"/>
    </row>
    <row r="10" spans="1:5" ht="18.75" x14ac:dyDescent="0.25">
      <c r="A10" s="31" t="s">
        <v>176</v>
      </c>
      <c r="B10" s="62"/>
      <c r="C10" s="127"/>
      <c r="D10" s="128"/>
      <c r="E10" s="128"/>
    </row>
    <row r="11" spans="1:5" ht="75" x14ac:dyDescent="0.25">
      <c r="A11" s="31" t="s">
        <v>177</v>
      </c>
      <c r="B11" s="239" t="s">
        <v>468</v>
      </c>
      <c r="C11" s="127" t="s">
        <v>469</v>
      </c>
      <c r="D11" s="128"/>
      <c r="E11" s="128"/>
    </row>
    <row r="12" spans="1:5" ht="30" x14ac:dyDescent="0.25">
      <c r="A12" s="83" t="s">
        <v>204</v>
      </c>
      <c r="B12" s="239" t="s">
        <v>470</v>
      </c>
      <c r="C12" s="127"/>
      <c r="D12" s="128"/>
      <c r="E12" s="128"/>
    </row>
    <row r="13" spans="1:5" ht="18.75" x14ac:dyDescent="0.25">
      <c r="A13" s="87" t="s">
        <v>178</v>
      </c>
      <c r="B13" s="62"/>
      <c r="C13" s="127"/>
      <c r="D13" s="128"/>
      <c r="E13" s="128"/>
    </row>
    <row r="14" spans="1:5" ht="18.75" customHeight="1" x14ac:dyDescent="0.3">
      <c r="A14" s="53" t="s">
        <v>179</v>
      </c>
      <c r="B14" s="84" t="s">
        <v>183</v>
      </c>
      <c r="C14" s="220" t="s">
        <v>182</v>
      </c>
      <c r="D14" s="84"/>
      <c r="E14" s="84"/>
    </row>
    <row r="15" spans="1:5" ht="18.75" x14ac:dyDescent="0.25">
      <c r="A15" s="31" t="s">
        <v>180</v>
      </c>
      <c r="B15" s="62"/>
      <c r="C15" s="127"/>
      <c r="D15" s="128"/>
      <c r="E15" s="128"/>
    </row>
    <row r="16" spans="1:5" ht="18.75" x14ac:dyDescent="0.25">
      <c r="A16" s="31" t="s">
        <v>181</v>
      </c>
      <c r="B16" s="62"/>
      <c r="C16" s="127"/>
      <c r="D16" s="128"/>
      <c r="E16" s="128"/>
    </row>
    <row r="17" spans="1:5" ht="18.75" x14ac:dyDescent="0.3">
      <c r="A17" s="1"/>
      <c r="B17" s="1"/>
      <c r="C17" s="1"/>
      <c r="D17" s="1"/>
      <c r="E17" s="1"/>
    </row>
    <row r="19" spans="1:5" ht="37.5" customHeight="1" x14ac:dyDescent="0.25"/>
    <row r="20" spans="1:5" ht="75" customHeight="1" x14ac:dyDescent="0.25"/>
    <row r="21" spans="1:5" ht="38.25" customHeight="1" x14ac:dyDescent="0.25"/>
    <row r="30" spans="1:5" ht="18.75" x14ac:dyDescent="0.3">
      <c r="A30" s="1"/>
      <c r="B30" s="1"/>
      <c r="C30" s="1"/>
      <c r="D30" s="1"/>
      <c r="E30" s="1"/>
    </row>
    <row r="31" spans="1:5" ht="18.75" x14ac:dyDescent="0.3">
      <c r="A31" s="1"/>
      <c r="B31" s="1"/>
      <c r="C31" s="1"/>
      <c r="D31" s="1"/>
      <c r="E31" s="1"/>
    </row>
  </sheetData>
  <mergeCells count="2">
    <mergeCell ref="A1:C1"/>
    <mergeCell ref="A2:C2"/>
  </mergeCells>
  <hyperlinks>
    <hyperlink ref="B12" r:id="rId1"/>
  </hyperlinks>
  <pageMargins left="0.7" right="0.7" top="0.75" bottom="0.75" header="0.3" footer="0.3"/>
  <pageSetup paperSize="9" orientation="landscape"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27"/>
  <sheetViews>
    <sheetView view="pageBreakPreview" zoomScaleNormal="100" zoomScaleSheetLayoutView="100" workbookViewId="0">
      <selection activeCell="B4" sqref="B4"/>
    </sheetView>
  </sheetViews>
  <sheetFormatPr defaultRowHeight="15" x14ac:dyDescent="0.25"/>
  <cols>
    <col min="1" max="1" width="68.7109375" customWidth="1"/>
    <col min="2" max="2" width="34.7109375" style="5" customWidth="1"/>
  </cols>
  <sheetData>
    <row r="1" spans="1:2" ht="18.75" x14ac:dyDescent="0.25">
      <c r="A1" s="321" t="s">
        <v>184</v>
      </c>
      <c r="B1" s="321"/>
    </row>
    <row r="2" spans="1:2" ht="18.75" x14ac:dyDescent="0.25">
      <c r="A2" s="223" t="s">
        <v>185</v>
      </c>
      <c r="B2" s="27" t="s">
        <v>192</v>
      </c>
    </row>
    <row r="3" spans="1:2" ht="73.5" customHeight="1" x14ac:dyDescent="0.25">
      <c r="A3" s="225" t="s">
        <v>186</v>
      </c>
      <c r="B3" s="237">
        <v>65</v>
      </c>
    </row>
    <row r="4" spans="1:2" ht="101.25" customHeight="1" x14ac:dyDescent="0.25">
      <c r="A4" s="225" t="s">
        <v>187</v>
      </c>
      <c r="B4" s="237">
        <v>55</v>
      </c>
    </row>
    <row r="5" spans="1:2" x14ac:dyDescent="0.25">
      <c r="B5"/>
    </row>
    <row r="6" spans="1:2" x14ac:dyDescent="0.25">
      <c r="B6"/>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1:2" x14ac:dyDescent="0.25">
      <c r="B321"/>
    </row>
    <row r="322" spans="1:2" x14ac:dyDescent="0.25">
      <c r="B322"/>
    </row>
    <row r="323" spans="1:2" x14ac:dyDescent="0.25">
      <c r="B323"/>
    </row>
    <row r="324" spans="1:2" x14ac:dyDescent="0.25">
      <c r="B324"/>
    </row>
    <row r="325" spans="1:2" x14ac:dyDescent="0.25">
      <c r="B325"/>
    </row>
    <row r="326" spans="1:2" x14ac:dyDescent="0.25">
      <c r="B326"/>
    </row>
    <row r="327" spans="1:2" ht="18.75" x14ac:dyDescent="0.3">
      <c r="A327" s="1"/>
      <c r="B327" s="2"/>
    </row>
  </sheetData>
  <mergeCells count="1">
    <mergeCell ref="A1:B1"/>
  </mergeCells>
  <pageMargins left="0.7" right="0.7" top="0.75" bottom="0.75" header="0.3" footer="0.3"/>
  <pageSetup paperSize="9"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100" zoomScaleSheetLayoutView="100" workbookViewId="0">
      <selection activeCell="C3" sqref="C3"/>
    </sheetView>
  </sheetViews>
  <sheetFormatPr defaultRowHeight="15" x14ac:dyDescent="0.25"/>
  <cols>
    <col min="1" max="1" width="4.85546875" customWidth="1"/>
    <col min="2" max="2" width="37.5703125" customWidth="1"/>
    <col min="3" max="3" width="72.140625" customWidth="1"/>
    <col min="4" max="4" width="16.7109375" customWidth="1"/>
  </cols>
  <sheetData>
    <row r="1" spans="1:4" ht="18.75" x14ac:dyDescent="0.25">
      <c r="A1" s="226" t="s">
        <v>188</v>
      </c>
      <c r="B1" s="226"/>
      <c r="C1" s="226"/>
      <c r="D1" s="226"/>
    </row>
    <row r="2" spans="1:4" ht="37.5" customHeight="1" x14ac:dyDescent="0.25">
      <c r="A2" s="27" t="s">
        <v>62</v>
      </c>
      <c r="B2" s="27" t="s">
        <v>189</v>
      </c>
      <c r="C2" s="27" t="s">
        <v>190</v>
      </c>
      <c r="D2" s="27" t="s">
        <v>191</v>
      </c>
    </row>
    <row r="3" spans="1:4" ht="44.25" customHeight="1" x14ac:dyDescent="0.25">
      <c r="A3" s="76">
        <v>1</v>
      </c>
      <c r="B3" s="31" t="s">
        <v>193</v>
      </c>
      <c r="C3" s="88"/>
      <c r="D3" s="21"/>
    </row>
    <row r="4" spans="1:4" ht="59.25" customHeight="1" x14ac:dyDescent="0.25">
      <c r="A4" s="76">
        <v>2</v>
      </c>
      <c r="B4" s="31" t="s">
        <v>194</v>
      </c>
      <c r="C4" s="88"/>
      <c r="D4" s="21"/>
    </row>
    <row r="5" spans="1:4" ht="49.5" customHeight="1" x14ac:dyDescent="0.25">
      <c r="A5" s="76">
        <v>3</v>
      </c>
      <c r="B5" s="31" t="s">
        <v>195</v>
      </c>
      <c r="C5" s="88"/>
      <c r="D5" s="21"/>
    </row>
    <row r="6" spans="1:4" ht="48.75" customHeight="1" x14ac:dyDescent="0.25">
      <c r="A6" s="76">
        <v>4</v>
      </c>
      <c r="B6" s="81" t="s">
        <v>178</v>
      </c>
      <c r="C6" s="88"/>
      <c r="D6" s="21"/>
    </row>
    <row r="7" spans="1:4" ht="18.75" x14ac:dyDescent="0.3">
      <c r="A7" s="1"/>
      <c r="B7" s="1"/>
      <c r="C7" s="1"/>
      <c r="D7" s="1"/>
    </row>
  </sheetData>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view="pageBreakPreview" zoomScaleNormal="100" zoomScaleSheetLayoutView="100" workbookViewId="0">
      <selection activeCell="B13" sqref="B13:B16"/>
    </sheetView>
  </sheetViews>
  <sheetFormatPr defaultRowHeight="15" x14ac:dyDescent="0.25"/>
  <cols>
    <col min="1" max="1" width="4.85546875" customWidth="1"/>
    <col min="2" max="2" width="27.140625" customWidth="1"/>
    <col min="3" max="3" width="16.85546875" customWidth="1"/>
    <col min="4" max="4" width="16.5703125" customWidth="1"/>
    <col min="5" max="5" width="57" customWidth="1"/>
  </cols>
  <sheetData>
    <row r="1" spans="1:5" ht="18.75" x14ac:dyDescent="0.25">
      <c r="A1" s="373" t="s">
        <v>157</v>
      </c>
      <c r="B1" s="373"/>
      <c r="C1" s="373"/>
      <c r="D1" s="373"/>
      <c r="E1" s="373"/>
    </row>
    <row r="2" spans="1:5" ht="39" customHeight="1" x14ac:dyDescent="0.25">
      <c r="A2" s="116" t="s">
        <v>62</v>
      </c>
      <c r="B2" s="116" t="s">
        <v>158</v>
      </c>
      <c r="C2" s="116" t="s">
        <v>159</v>
      </c>
      <c r="D2" s="116" t="s">
        <v>160</v>
      </c>
      <c r="E2" s="116" t="s">
        <v>161</v>
      </c>
    </row>
    <row r="3" spans="1:5" ht="18.75" x14ac:dyDescent="0.25">
      <c r="A3" s="80">
        <v>1</v>
      </c>
      <c r="B3" s="80" t="s">
        <v>162</v>
      </c>
      <c r="C3" s="118"/>
      <c r="D3" s="118"/>
      <c r="E3" s="81"/>
    </row>
    <row r="4" spans="1:5" ht="18.75" x14ac:dyDescent="0.25">
      <c r="A4" s="31">
        <v>2</v>
      </c>
      <c r="B4" s="80" t="s">
        <v>163</v>
      </c>
      <c r="C4" s="118"/>
      <c r="D4" s="118"/>
      <c r="E4" s="81"/>
    </row>
    <row r="5" spans="1:5" ht="18.75" x14ac:dyDescent="0.25">
      <c r="A5" s="375">
        <v>3</v>
      </c>
      <c r="B5" s="375" t="s">
        <v>164</v>
      </c>
      <c r="C5" s="54">
        <v>26</v>
      </c>
      <c r="D5" s="54">
        <v>2</v>
      </c>
      <c r="E5" s="268" t="s">
        <v>601</v>
      </c>
    </row>
    <row r="6" spans="1:5" ht="56.25" x14ac:dyDescent="0.25">
      <c r="A6" s="377"/>
      <c r="B6" s="377"/>
      <c r="C6" s="54">
        <v>26</v>
      </c>
      <c r="D6" s="54">
        <v>1</v>
      </c>
      <c r="E6" s="268" t="s">
        <v>602</v>
      </c>
    </row>
    <row r="7" spans="1:5" ht="37.5" x14ac:dyDescent="0.25">
      <c r="A7" s="375">
        <v>4</v>
      </c>
      <c r="B7" s="375" t="s">
        <v>165</v>
      </c>
      <c r="C7" s="302">
        <v>36</v>
      </c>
      <c r="D7" s="302">
        <v>7</v>
      </c>
      <c r="E7" s="209" t="s">
        <v>603</v>
      </c>
    </row>
    <row r="8" spans="1:5" ht="37.5" x14ac:dyDescent="0.25">
      <c r="A8" s="376"/>
      <c r="B8" s="376"/>
      <c r="C8" s="302">
        <v>36</v>
      </c>
      <c r="D8" s="302">
        <v>3</v>
      </c>
      <c r="E8" s="209" t="s">
        <v>604</v>
      </c>
    </row>
    <row r="9" spans="1:5" ht="37.5" x14ac:dyDescent="0.25">
      <c r="A9" s="376"/>
      <c r="B9" s="376"/>
      <c r="C9" s="302">
        <v>72</v>
      </c>
      <c r="D9" s="302">
        <v>3</v>
      </c>
      <c r="E9" s="209" t="s">
        <v>604</v>
      </c>
    </row>
    <row r="10" spans="1:5" ht="37.5" x14ac:dyDescent="0.25">
      <c r="A10" s="376"/>
      <c r="B10" s="376"/>
      <c r="C10" s="302">
        <v>36</v>
      </c>
      <c r="D10" s="302">
        <v>2</v>
      </c>
      <c r="E10" s="303" t="s">
        <v>605</v>
      </c>
    </row>
    <row r="11" spans="1:5" ht="37.5" x14ac:dyDescent="0.25">
      <c r="A11" s="376"/>
      <c r="B11" s="376"/>
      <c r="C11" s="302">
        <v>36</v>
      </c>
      <c r="D11" s="302">
        <v>3</v>
      </c>
      <c r="E11" s="303" t="s">
        <v>606</v>
      </c>
    </row>
    <row r="12" spans="1:5" ht="37.5" x14ac:dyDescent="0.25">
      <c r="A12" s="377"/>
      <c r="B12" s="377"/>
      <c r="C12" s="302">
        <v>72</v>
      </c>
      <c r="D12" s="302">
        <v>2</v>
      </c>
      <c r="E12" s="209" t="s">
        <v>607</v>
      </c>
    </row>
    <row r="13" spans="1:5" ht="37.5" x14ac:dyDescent="0.25">
      <c r="A13" s="378">
        <v>5</v>
      </c>
      <c r="B13" s="375" t="s">
        <v>166</v>
      </c>
      <c r="C13" s="374">
        <v>108</v>
      </c>
      <c r="D13" s="54">
        <v>1</v>
      </c>
      <c r="E13" s="81" t="s">
        <v>608</v>
      </c>
    </row>
    <row r="14" spans="1:5" ht="37.5" x14ac:dyDescent="0.25">
      <c r="A14" s="379"/>
      <c r="B14" s="376"/>
      <c r="C14" s="374"/>
      <c r="D14" s="54">
        <v>1</v>
      </c>
      <c r="E14" s="81" t="s">
        <v>606</v>
      </c>
    </row>
    <row r="15" spans="1:5" ht="37.5" x14ac:dyDescent="0.25">
      <c r="A15" s="379"/>
      <c r="B15" s="376"/>
      <c r="C15" s="374"/>
      <c r="D15" s="54">
        <v>1</v>
      </c>
      <c r="E15" s="81" t="s">
        <v>609</v>
      </c>
    </row>
    <row r="16" spans="1:5" ht="56.25" x14ac:dyDescent="0.25">
      <c r="A16" s="380"/>
      <c r="B16" s="377"/>
      <c r="C16" s="374"/>
      <c r="D16" s="54">
        <v>1</v>
      </c>
      <c r="E16" s="81" t="s">
        <v>610</v>
      </c>
    </row>
  </sheetData>
  <mergeCells count="8">
    <mergeCell ref="A1:E1"/>
    <mergeCell ref="C13:C16"/>
    <mergeCell ref="B13:B16"/>
    <mergeCell ref="A13:A16"/>
    <mergeCell ref="B5:B6"/>
    <mergeCell ref="A5:A6"/>
    <mergeCell ref="B7:B12"/>
    <mergeCell ref="A7:A12"/>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80" zoomScaleNormal="80" zoomScaleSheetLayoutView="80" workbookViewId="0">
      <selection activeCell="B12" sqref="B12:L12"/>
    </sheetView>
  </sheetViews>
  <sheetFormatPr defaultColWidth="9.140625" defaultRowHeight="15" x14ac:dyDescent="0.25"/>
  <cols>
    <col min="1" max="1" width="11.42578125" style="41" customWidth="1"/>
    <col min="2" max="2" width="12.5703125" style="41" customWidth="1"/>
    <col min="3" max="3" width="21.28515625" style="41" customWidth="1"/>
    <col min="4" max="4" width="13.140625" style="41" customWidth="1"/>
    <col min="5" max="5" width="24" style="41" customWidth="1"/>
    <col min="6" max="6" width="21.5703125" style="41" customWidth="1"/>
    <col min="7" max="7" width="11.28515625" style="41" customWidth="1"/>
    <col min="8" max="8" width="12.5703125" style="41" customWidth="1"/>
    <col min="9" max="9" width="11.5703125" style="41" customWidth="1"/>
    <col min="10" max="10" width="11.28515625" style="41" bestFit="1" customWidth="1"/>
    <col min="11" max="11" width="23.85546875" style="41" customWidth="1"/>
    <col min="12" max="12" width="22.140625" style="41" customWidth="1"/>
    <col min="13" max="13" width="18.42578125" style="41" customWidth="1"/>
    <col min="14" max="33" width="9.140625" style="41"/>
    <col min="34" max="34" width="12.28515625" style="41" bestFit="1" customWidth="1"/>
    <col min="35" max="16384" width="9.140625" style="41"/>
  </cols>
  <sheetData>
    <row r="1" spans="1:13" ht="18.75" customHeight="1" x14ac:dyDescent="0.25">
      <c r="A1" s="321" t="s">
        <v>132</v>
      </c>
      <c r="B1" s="321"/>
      <c r="C1" s="321"/>
      <c r="D1" s="321"/>
      <c r="E1" s="321"/>
      <c r="F1" s="321"/>
      <c r="G1" s="321"/>
      <c r="H1" s="321"/>
      <c r="I1" s="321"/>
      <c r="J1" s="321"/>
      <c r="K1" s="321"/>
      <c r="L1" s="321"/>
    </row>
    <row r="2" spans="1:13" ht="19.5" customHeight="1" x14ac:dyDescent="0.3">
      <c r="A2" s="385" t="s">
        <v>43</v>
      </c>
      <c r="B2" s="385"/>
      <c r="C2" s="385"/>
      <c r="D2" s="385"/>
      <c r="E2" s="385"/>
      <c r="F2" s="385"/>
      <c r="G2" s="385"/>
      <c r="H2" s="385"/>
      <c r="I2" s="385"/>
      <c r="J2" s="385"/>
      <c r="K2" s="385"/>
      <c r="L2" s="385"/>
    </row>
    <row r="3" spans="1:13" ht="18.75" x14ac:dyDescent="0.3">
      <c r="A3" s="356" t="s">
        <v>19</v>
      </c>
      <c r="B3" s="369" t="s">
        <v>13</v>
      </c>
      <c r="C3" s="369"/>
      <c r="D3" s="369"/>
      <c r="E3" s="369"/>
      <c r="F3" s="369"/>
      <c r="G3" s="369"/>
      <c r="H3" s="369"/>
      <c r="I3" s="369"/>
      <c r="J3" s="369"/>
      <c r="K3" s="369"/>
      <c r="L3" s="369"/>
    </row>
    <row r="4" spans="1:13" ht="19.5" customHeight="1" x14ac:dyDescent="0.25">
      <c r="A4" s="356"/>
      <c r="B4" s="356" t="s">
        <v>14</v>
      </c>
      <c r="C4" s="356" t="s">
        <v>20</v>
      </c>
      <c r="D4" s="356" t="s">
        <v>133</v>
      </c>
      <c r="E4" s="356"/>
      <c r="F4" s="356" t="s">
        <v>15</v>
      </c>
      <c r="G4" s="350" t="s">
        <v>271</v>
      </c>
      <c r="H4" s="356" t="s">
        <v>81</v>
      </c>
      <c r="I4" s="356" t="s">
        <v>85</v>
      </c>
      <c r="J4" s="356" t="s">
        <v>16</v>
      </c>
      <c r="K4" s="356" t="s">
        <v>46</v>
      </c>
      <c r="L4" s="356" t="s">
        <v>17</v>
      </c>
    </row>
    <row r="5" spans="1:13" ht="37.5" customHeight="1" x14ac:dyDescent="0.25">
      <c r="A5" s="356"/>
      <c r="B5" s="356"/>
      <c r="C5" s="356"/>
      <c r="D5" s="27" t="s">
        <v>135</v>
      </c>
      <c r="E5" s="27" t="s">
        <v>134</v>
      </c>
      <c r="F5" s="356"/>
      <c r="G5" s="352"/>
      <c r="H5" s="356"/>
      <c r="I5" s="356"/>
      <c r="J5" s="356"/>
      <c r="K5" s="356"/>
      <c r="L5" s="356"/>
    </row>
    <row r="6" spans="1:13" s="93" customFormat="1" ht="36" customHeight="1" x14ac:dyDescent="0.3">
      <c r="A6" s="120">
        <f>SUM(B6:L6)-A10</f>
        <v>117</v>
      </c>
      <c r="B6" s="134">
        <v>1</v>
      </c>
      <c r="C6" s="134">
        <v>3</v>
      </c>
      <c r="D6" s="134">
        <v>5</v>
      </c>
      <c r="E6" s="134">
        <v>2</v>
      </c>
      <c r="F6" s="134">
        <v>11</v>
      </c>
      <c r="G6" s="134">
        <v>6</v>
      </c>
      <c r="H6" s="134">
        <v>23</v>
      </c>
      <c r="I6" s="134">
        <v>2</v>
      </c>
      <c r="J6" s="134">
        <v>48</v>
      </c>
      <c r="K6" s="134">
        <v>36</v>
      </c>
      <c r="L6" s="134">
        <v>24</v>
      </c>
      <c r="M6" s="110"/>
    </row>
    <row r="7" spans="1:13" ht="18.75" customHeight="1" x14ac:dyDescent="0.3">
      <c r="A7" s="381" t="str">
        <f>IF(A6=B6+C6+D6+E6+F6+G6+H6+I6+J6+K6+L6-A10,"ПРАВИЛЬНО"," НЕПРАВИЛЬНО")</f>
        <v>ПРАВИЛЬНО</v>
      </c>
      <c r="B7" s="382"/>
      <c r="C7" s="383" t="s">
        <v>18</v>
      </c>
      <c r="D7" s="383"/>
      <c r="E7" s="383"/>
      <c r="F7" s="383"/>
      <c r="G7" s="383"/>
      <c r="H7" s="383"/>
      <c r="I7" s="383"/>
      <c r="J7" s="383"/>
      <c r="K7" s="383"/>
      <c r="L7" s="384"/>
      <c r="M7" s="111"/>
    </row>
    <row r="8" spans="1:13" ht="36" customHeight="1" x14ac:dyDescent="0.25">
      <c r="A8" s="135">
        <f>SUM(B8:L8)</f>
        <v>100</v>
      </c>
      <c r="B8" s="135">
        <f>100/A6*(B6-B10)</f>
        <v>0.85470085470085466</v>
      </c>
      <c r="C8" s="135">
        <f>100/A6*(C6-C10)</f>
        <v>2.5641025641025639</v>
      </c>
      <c r="D8" s="135">
        <f>100/A6*(D6-D10)</f>
        <v>4.2735042735042734</v>
      </c>
      <c r="E8" s="135">
        <f>100/A6*(E6-E10)</f>
        <v>1.7094017094017093</v>
      </c>
      <c r="F8" s="135">
        <f>100/A6*(F6-F10)</f>
        <v>6.8376068376068373</v>
      </c>
      <c r="G8" s="135">
        <f>100/A6*(G6-G10)</f>
        <v>1.7094017094017093</v>
      </c>
      <c r="H8" s="135">
        <f>100/A6*(H6-H10)</f>
        <v>11.965811965811966</v>
      </c>
      <c r="I8" s="135">
        <f>100/A6*(I6-I10)</f>
        <v>0</v>
      </c>
      <c r="J8" s="135">
        <f>100/A6*(J6-J10)</f>
        <v>35.042735042735039</v>
      </c>
      <c r="K8" s="135">
        <f>100/A6*(K6-K10)</f>
        <v>20.512820512820511</v>
      </c>
      <c r="L8" s="135">
        <f>100/A6*(L6-L10)</f>
        <v>14.52991452991453</v>
      </c>
      <c r="M8" s="112"/>
    </row>
    <row r="9" spans="1:13" ht="19.5" customHeight="1" x14ac:dyDescent="0.3">
      <c r="A9" s="369" t="s">
        <v>219</v>
      </c>
      <c r="B9" s="369"/>
      <c r="C9" s="369"/>
      <c r="D9" s="369"/>
      <c r="E9" s="369"/>
      <c r="F9" s="369"/>
      <c r="G9" s="369"/>
      <c r="H9" s="369"/>
      <c r="I9" s="369"/>
      <c r="J9" s="369"/>
      <c r="K9" s="369"/>
      <c r="L9" s="369"/>
      <c r="M9" s="111"/>
    </row>
    <row r="10" spans="1:13" s="72" customFormat="1" ht="36" customHeight="1" x14ac:dyDescent="0.25">
      <c r="A10" s="106">
        <f>SUM(B10:L10)</f>
        <v>44</v>
      </c>
      <c r="B10" s="21">
        <v>0</v>
      </c>
      <c r="C10" s="21">
        <v>0</v>
      </c>
      <c r="D10" s="21">
        <v>0</v>
      </c>
      <c r="E10" s="21">
        <v>0</v>
      </c>
      <c r="F10" s="21">
        <v>3</v>
      </c>
      <c r="G10" s="21">
        <v>4</v>
      </c>
      <c r="H10" s="21">
        <v>9</v>
      </c>
      <c r="I10" s="21">
        <v>2</v>
      </c>
      <c r="J10" s="21">
        <v>7</v>
      </c>
      <c r="K10" s="21">
        <v>12</v>
      </c>
      <c r="L10" s="21">
        <v>7</v>
      </c>
    </row>
    <row r="11" spans="1:13" ht="19.5" customHeight="1" x14ac:dyDescent="0.25">
      <c r="A11" s="368" t="s">
        <v>213</v>
      </c>
      <c r="B11" s="368"/>
      <c r="C11" s="368"/>
      <c r="D11" s="368"/>
      <c r="E11" s="368"/>
      <c r="F11" s="368"/>
      <c r="G11" s="368"/>
      <c r="H11" s="368"/>
      <c r="I11" s="368"/>
      <c r="J11" s="368"/>
      <c r="K11" s="368"/>
      <c r="L11" s="368"/>
    </row>
    <row r="12" spans="1:13" s="94" customFormat="1" ht="36" customHeight="1" x14ac:dyDescent="0.3">
      <c r="A12" s="38">
        <f>SUM(B12:L12)</f>
        <v>19</v>
      </c>
      <c r="B12" s="113">
        <v>0</v>
      </c>
      <c r="C12" s="113">
        <v>0</v>
      </c>
      <c r="D12" s="113">
        <v>0</v>
      </c>
      <c r="E12" s="113">
        <v>0</v>
      </c>
      <c r="F12" s="113">
        <v>2</v>
      </c>
      <c r="G12" s="113">
        <v>0</v>
      </c>
      <c r="H12" s="221">
        <v>2</v>
      </c>
      <c r="I12" s="221">
        <v>0</v>
      </c>
      <c r="J12" s="221">
        <v>9</v>
      </c>
      <c r="K12" s="221">
        <v>1</v>
      </c>
      <c r="L12" s="221">
        <v>5</v>
      </c>
    </row>
    <row r="13" spans="1:13" s="94" customFormat="1" ht="18.75" x14ac:dyDescent="0.3"/>
    <row r="14" spans="1:13" s="94" customFormat="1" ht="18.75" x14ac:dyDescent="0.3"/>
    <row r="15" spans="1:13" s="94" customFormat="1" ht="18.75" x14ac:dyDescent="0.3"/>
    <row r="16" spans="1:13" s="94" customFormat="1" ht="18.75" x14ac:dyDescent="0.3"/>
    <row r="17" s="94" customFormat="1" ht="18.75" x14ac:dyDescent="0.3"/>
    <row r="18" s="94" customFormat="1" ht="18.75" x14ac:dyDescent="0.3"/>
    <row r="19" s="94" customFormat="1" ht="18.75" x14ac:dyDescent="0.3"/>
    <row r="20" s="94" customFormat="1" ht="18.75" x14ac:dyDescent="0.3"/>
    <row r="21" s="94" customFormat="1" ht="18.75" x14ac:dyDescent="0.3"/>
    <row r="22" s="94" customFormat="1" ht="18.75" x14ac:dyDescent="0.3"/>
    <row r="23" s="94" customFormat="1" ht="18.75" x14ac:dyDescent="0.3"/>
    <row r="24" s="94" customFormat="1" ht="18.75" x14ac:dyDescent="0.3"/>
    <row r="25" s="94" customFormat="1" ht="18.75" x14ac:dyDescent="0.3"/>
    <row r="26" s="94" customFormat="1" ht="18.75" x14ac:dyDescent="0.3"/>
    <row r="27" s="94" customFormat="1" ht="18.75" x14ac:dyDescent="0.3"/>
    <row r="28" s="94" customFormat="1" ht="18.75" x14ac:dyDescent="0.3"/>
    <row r="29" s="94" customFormat="1" ht="18.75" x14ac:dyDescent="0.3"/>
    <row r="30" s="94" customFormat="1" ht="18.75" x14ac:dyDescent="0.3"/>
    <row r="31" s="94" customFormat="1" ht="18.75" x14ac:dyDescent="0.3"/>
    <row r="32" s="94" customFormat="1" ht="18.75" x14ac:dyDescent="0.3"/>
    <row r="33" s="94" customFormat="1" ht="18.75" x14ac:dyDescent="0.3"/>
    <row r="34" s="94" customFormat="1" ht="18.75" x14ac:dyDescent="0.3"/>
    <row r="35" s="94" customFormat="1" ht="18.75" x14ac:dyDescent="0.3"/>
    <row r="36" s="94" customFormat="1" ht="18.75" x14ac:dyDescent="0.3"/>
    <row r="37" s="94" customFormat="1" ht="18.75" x14ac:dyDescent="0.3"/>
    <row r="38" s="94" customFormat="1" ht="18.75" x14ac:dyDescent="0.3"/>
    <row r="39" s="94" customFormat="1" ht="18.75" x14ac:dyDescent="0.3"/>
    <row r="40" s="94" customFormat="1" ht="18.75" x14ac:dyDescent="0.3"/>
    <row r="41" s="94" customFormat="1" ht="18.75" x14ac:dyDescent="0.3"/>
    <row r="42" s="94" customFormat="1" ht="18.75" x14ac:dyDescent="0.3"/>
    <row r="43" s="94" customFormat="1" ht="18.75" x14ac:dyDescent="0.3"/>
    <row r="44" s="94" customFormat="1" ht="18.75" x14ac:dyDescent="0.3"/>
    <row r="45" s="94" customFormat="1" ht="18.75" x14ac:dyDescent="0.3"/>
    <row r="46" s="94" customFormat="1" ht="18.75" x14ac:dyDescent="0.3"/>
    <row r="47" s="94" customFormat="1" ht="18.75" x14ac:dyDescent="0.3"/>
    <row r="48" s="94" customFormat="1" ht="18.75" x14ac:dyDescent="0.3"/>
    <row r="49" s="94" customFormat="1" ht="18.75" x14ac:dyDescent="0.3"/>
    <row r="50" s="94" customFormat="1" ht="18.75" x14ac:dyDescent="0.3"/>
    <row r="51" s="94" customFormat="1" ht="18.75" x14ac:dyDescent="0.3"/>
    <row r="52" s="94" customFormat="1" ht="18.75" x14ac:dyDescent="0.3"/>
    <row r="53" s="94" customFormat="1" ht="18.75" x14ac:dyDescent="0.3"/>
    <row r="54" s="95" customFormat="1" x14ac:dyDescent="0.25"/>
    <row r="55" s="95" customFormat="1" x14ac:dyDescent="0.25"/>
    <row r="56" s="95" customFormat="1" x14ac:dyDescent="0.25"/>
    <row r="57" s="95" customFormat="1" x14ac:dyDescent="0.25"/>
    <row r="58" s="95" customFormat="1" x14ac:dyDescent="0.25"/>
    <row r="59" s="95" customFormat="1" x14ac:dyDescent="0.25"/>
  </sheetData>
  <sheetProtection password="DF93" sheet="1" objects="1" scenarios="1"/>
  <mergeCells count="18">
    <mergeCell ref="A1:L1"/>
    <mergeCell ref="A2:L2"/>
    <mergeCell ref="A3:A5"/>
    <mergeCell ref="B3:L3"/>
    <mergeCell ref="B4:B5"/>
    <mergeCell ref="C4:C5"/>
    <mergeCell ref="D4:E4"/>
    <mergeCell ref="F4:F5"/>
    <mergeCell ref="J4:J5"/>
    <mergeCell ref="K4:K5"/>
    <mergeCell ref="L4:L5"/>
    <mergeCell ref="H4:H5"/>
    <mergeCell ref="I4:I5"/>
    <mergeCell ref="A7:B7"/>
    <mergeCell ref="C7:L7"/>
    <mergeCell ref="A11:L11"/>
    <mergeCell ref="A9:L9"/>
    <mergeCell ref="G4:G5"/>
  </mergeCells>
  <pageMargins left="0.70866141732283472" right="0.70866141732283472" top="0.74803149606299213" bottom="0.74803149606299213" header="0.31496062992125984" footer="0.31496062992125984"/>
  <pageSetup paperSize="9" scale="72" orientation="landscape" r:id="rId1"/>
  <ignoredErrors>
    <ignoredError sqref="H8:L8 A8:E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7" zoomScale="75" zoomScaleNormal="75" workbookViewId="0">
      <selection activeCell="F10" sqref="F10"/>
    </sheetView>
  </sheetViews>
  <sheetFormatPr defaultRowHeight="15" x14ac:dyDescent="0.25"/>
  <cols>
    <col min="1" max="1" width="7" customWidth="1"/>
    <col min="2" max="2" width="54.85546875" customWidth="1"/>
    <col min="3" max="3" width="0.140625" customWidth="1"/>
    <col min="4" max="5" width="9.140625" hidden="1" customWidth="1"/>
    <col min="6" max="6" width="107.85546875" customWidth="1"/>
  </cols>
  <sheetData>
    <row r="1" spans="1:6" ht="21" customHeight="1" x14ac:dyDescent="0.3">
      <c r="A1" s="2" t="s">
        <v>231</v>
      </c>
      <c r="B1" s="1"/>
      <c r="C1" s="1"/>
      <c r="D1" s="1"/>
    </row>
    <row r="2" spans="1:6" ht="18.75" x14ac:dyDescent="0.3">
      <c r="A2" s="2" t="s">
        <v>269</v>
      </c>
    </row>
    <row r="3" spans="1:6" ht="37.5" customHeight="1" x14ac:dyDescent="0.3">
      <c r="A3" s="158">
        <v>1</v>
      </c>
      <c r="B3" s="222" t="s">
        <v>280</v>
      </c>
      <c r="C3" s="149"/>
      <c r="D3" s="149"/>
      <c r="E3" s="150"/>
      <c r="F3" s="156" t="s">
        <v>471</v>
      </c>
    </row>
    <row r="4" spans="1:6" ht="37.5" customHeight="1" x14ac:dyDescent="0.3">
      <c r="A4" s="159">
        <v>2</v>
      </c>
      <c r="B4" s="155" t="s">
        <v>232</v>
      </c>
      <c r="C4" s="151"/>
      <c r="D4" s="151"/>
      <c r="E4" s="152"/>
      <c r="F4" s="157" t="s">
        <v>277</v>
      </c>
    </row>
    <row r="5" spans="1:6" ht="93.75" x14ac:dyDescent="0.3">
      <c r="A5" s="158">
        <v>4</v>
      </c>
      <c r="B5" s="156" t="s">
        <v>278</v>
      </c>
      <c r="C5" s="149"/>
      <c r="D5" s="153"/>
      <c r="E5" s="150"/>
      <c r="F5" s="156" t="s">
        <v>630</v>
      </c>
    </row>
    <row r="6" spans="1:6" ht="37.5" customHeight="1" x14ac:dyDescent="0.3">
      <c r="A6" s="158">
        <v>5</v>
      </c>
      <c r="B6" s="154" t="s">
        <v>281</v>
      </c>
      <c r="C6" s="149"/>
      <c r="D6" s="149"/>
      <c r="E6" s="150"/>
      <c r="F6" s="156" t="s">
        <v>472</v>
      </c>
    </row>
    <row r="7" spans="1:6" ht="96" customHeight="1" x14ac:dyDescent="0.3">
      <c r="A7" s="158">
        <v>6</v>
      </c>
      <c r="B7" s="156" t="s">
        <v>279</v>
      </c>
      <c r="C7" s="149"/>
      <c r="D7" s="149"/>
      <c r="E7" s="150"/>
      <c r="F7" s="156" t="s">
        <v>473</v>
      </c>
    </row>
    <row r="8" spans="1:6" ht="152.25" customHeight="1" x14ac:dyDescent="0.3">
      <c r="A8" s="158">
        <v>7</v>
      </c>
      <c r="B8" s="156" t="s">
        <v>273</v>
      </c>
      <c r="C8" s="149"/>
      <c r="D8" s="149"/>
      <c r="E8" s="150"/>
      <c r="F8" s="156" t="s">
        <v>474</v>
      </c>
    </row>
    <row r="9" spans="1:6" ht="147.75" customHeight="1" x14ac:dyDescent="0.3">
      <c r="A9" s="158">
        <v>8</v>
      </c>
      <c r="B9" s="156" t="s">
        <v>274</v>
      </c>
      <c r="C9" s="149"/>
      <c r="D9" s="149"/>
      <c r="E9" s="150"/>
      <c r="F9" s="276" t="s">
        <v>530</v>
      </c>
    </row>
    <row r="10" spans="1:6" ht="348.75" customHeight="1" x14ac:dyDescent="0.3">
      <c r="A10" s="158">
        <v>9</v>
      </c>
      <c r="B10" s="156" t="s">
        <v>272</v>
      </c>
      <c r="C10" s="149"/>
      <c r="D10" s="149"/>
      <c r="E10" s="150"/>
      <c r="F10" s="156" t="s">
        <v>631</v>
      </c>
    </row>
    <row r="11" spans="1:6" ht="143.25" customHeight="1" x14ac:dyDescent="0.3">
      <c r="A11" s="158">
        <v>10</v>
      </c>
      <c r="B11" s="156" t="s">
        <v>276</v>
      </c>
      <c r="C11" s="149"/>
      <c r="D11" s="149"/>
      <c r="E11" s="150"/>
      <c r="F11" s="268" t="s">
        <v>475</v>
      </c>
    </row>
    <row r="12" spans="1:6" ht="409.6" customHeight="1" x14ac:dyDescent="0.3">
      <c r="A12" s="158">
        <v>11</v>
      </c>
      <c r="B12" s="156" t="s">
        <v>275</v>
      </c>
      <c r="C12" s="149"/>
      <c r="D12" s="149"/>
      <c r="E12" s="150"/>
      <c r="F12" s="156" t="s">
        <v>632</v>
      </c>
    </row>
  </sheetData>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SheetLayoutView="100" workbookViewId="0">
      <selection activeCell="A37" sqref="A37"/>
    </sheetView>
  </sheetViews>
  <sheetFormatPr defaultRowHeight="15" x14ac:dyDescent="0.25"/>
  <cols>
    <col min="1" max="1" width="60.7109375" customWidth="1"/>
    <col min="2" max="2" width="17.140625" customWidth="1"/>
    <col min="3" max="3" width="32.85546875" customWidth="1"/>
    <col min="5" max="5" width="28.140625" customWidth="1"/>
  </cols>
  <sheetData>
    <row r="1" spans="1:4" ht="18.75" x14ac:dyDescent="0.3">
      <c r="A1" s="345" t="s">
        <v>44</v>
      </c>
      <c r="B1" s="345"/>
      <c r="C1" s="345"/>
    </row>
    <row r="2" spans="1:4" ht="18.75" customHeight="1" x14ac:dyDescent="0.25">
      <c r="A2" s="136" t="s">
        <v>1</v>
      </c>
      <c r="B2" s="136" t="s">
        <v>2</v>
      </c>
      <c r="C2" s="136" t="s">
        <v>47</v>
      </c>
    </row>
    <row r="3" spans="1:4" ht="18.75" customHeight="1" x14ac:dyDescent="0.25">
      <c r="A3" s="28" t="s">
        <v>205</v>
      </c>
      <c r="B3" s="130">
        <f>SUM(B6:B14)</f>
        <v>90</v>
      </c>
      <c r="C3" s="115">
        <f>SUM(B6:B14)</f>
        <v>90</v>
      </c>
      <c r="D3" s="139">
        <f>SUM(B6:B14)-B4</f>
        <v>65</v>
      </c>
    </row>
    <row r="4" spans="1:4" ht="55.5" customHeight="1" x14ac:dyDescent="0.25">
      <c r="A4" s="123" t="s">
        <v>221</v>
      </c>
      <c r="B4" s="66">
        <v>25</v>
      </c>
      <c r="C4" s="114"/>
      <c r="D4" s="139"/>
    </row>
    <row r="5" spans="1:4" ht="18.75" x14ac:dyDescent="0.25">
      <c r="A5" s="137" t="s">
        <v>0</v>
      </c>
      <c r="B5" s="104"/>
      <c r="C5" s="105"/>
    </row>
    <row r="6" spans="1:4" ht="18.75" x14ac:dyDescent="0.25">
      <c r="A6" s="30" t="s">
        <v>210</v>
      </c>
      <c r="B6" s="21">
        <v>48</v>
      </c>
      <c r="C6" s="32">
        <f>100/B3*B6</f>
        <v>53.333333333333336</v>
      </c>
    </row>
    <row r="7" spans="1:4" ht="18.75" customHeight="1" x14ac:dyDescent="0.25">
      <c r="A7" s="30" t="s">
        <v>21</v>
      </c>
      <c r="B7" s="21">
        <v>5</v>
      </c>
      <c r="C7" s="32">
        <f>100/B3*B7</f>
        <v>5.5555555555555554</v>
      </c>
    </row>
    <row r="8" spans="1:4" ht="18.75" customHeight="1" x14ac:dyDescent="0.25">
      <c r="A8" s="30" t="s">
        <v>209</v>
      </c>
      <c r="B8" s="21">
        <v>0</v>
      </c>
      <c r="C8" s="32">
        <f>100/B3*B8</f>
        <v>0</v>
      </c>
    </row>
    <row r="9" spans="1:4" ht="18.75" customHeight="1" x14ac:dyDescent="0.25">
      <c r="A9" s="30" t="s">
        <v>22</v>
      </c>
      <c r="B9" s="21">
        <v>23</v>
      </c>
      <c r="C9" s="32">
        <f>100/B3*B9</f>
        <v>25.555555555555557</v>
      </c>
    </row>
    <row r="10" spans="1:4" ht="18.75" customHeight="1" x14ac:dyDescent="0.25">
      <c r="A10" s="30" t="s">
        <v>23</v>
      </c>
      <c r="B10" s="21">
        <v>2</v>
      </c>
      <c r="C10" s="32">
        <f>100/B3*B10</f>
        <v>2.2222222222222223</v>
      </c>
    </row>
    <row r="11" spans="1:4" ht="18.75" customHeight="1" x14ac:dyDescent="0.25">
      <c r="A11" s="30" t="s">
        <v>24</v>
      </c>
      <c r="B11" s="21">
        <v>5</v>
      </c>
      <c r="C11" s="32">
        <f>100/B3*B11</f>
        <v>5.5555555555555554</v>
      </c>
    </row>
    <row r="12" spans="1:4" ht="18.75" customHeight="1" x14ac:dyDescent="0.25">
      <c r="A12" s="30" t="s">
        <v>25</v>
      </c>
      <c r="B12" s="21">
        <v>1</v>
      </c>
      <c r="C12" s="32">
        <f>100/B3*B12</f>
        <v>1.1111111111111112</v>
      </c>
    </row>
    <row r="13" spans="1:4" ht="18.75" customHeight="1" x14ac:dyDescent="0.25">
      <c r="A13" s="30" t="s">
        <v>26</v>
      </c>
      <c r="B13" s="21">
        <v>0</v>
      </c>
      <c r="C13" s="32">
        <f>100/B3*B13</f>
        <v>0</v>
      </c>
    </row>
    <row r="14" spans="1:4" ht="18.75" customHeight="1" x14ac:dyDescent="0.25">
      <c r="A14" s="31" t="s">
        <v>45</v>
      </c>
      <c r="B14" s="21">
        <v>6</v>
      </c>
      <c r="C14" s="32">
        <f>100/B3*B14</f>
        <v>6.666666666666667</v>
      </c>
    </row>
    <row r="15" spans="1:4" ht="18.75" x14ac:dyDescent="0.25">
      <c r="A15" s="137" t="s">
        <v>27</v>
      </c>
      <c r="B15" s="107">
        <f>SUM(B16,B18,B19,B20)</f>
        <v>65</v>
      </c>
      <c r="C15" s="108" t="str">
        <f>IF(B15=D3,"ПРАВИЛЬНО","НЕПРАВИЛЬНО")</f>
        <v>ПРАВИЛЬНО</v>
      </c>
    </row>
    <row r="16" spans="1:4" ht="18.75" customHeight="1" x14ac:dyDescent="0.25">
      <c r="A16" s="30" t="s">
        <v>196</v>
      </c>
      <c r="B16" s="39">
        <v>38</v>
      </c>
      <c r="C16" s="32">
        <f>100/D3*B16</f>
        <v>58.461538461538467</v>
      </c>
    </row>
    <row r="17" spans="1:3" ht="56.25" customHeight="1" x14ac:dyDescent="0.25">
      <c r="A17" s="34" t="s">
        <v>218</v>
      </c>
      <c r="B17" s="40">
        <v>3</v>
      </c>
      <c r="C17" s="32">
        <f>100/D3*B17</f>
        <v>4.6153846153846159</v>
      </c>
    </row>
    <row r="18" spans="1:3" ht="18.75" customHeight="1" x14ac:dyDescent="0.25">
      <c r="A18" s="30" t="s">
        <v>28</v>
      </c>
      <c r="B18" s="40">
        <v>17</v>
      </c>
      <c r="C18" s="32">
        <f>100/D3*B18</f>
        <v>26.153846153846157</v>
      </c>
    </row>
    <row r="19" spans="1:3" ht="18.75" customHeight="1" x14ac:dyDescent="0.25">
      <c r="A19" s="30" t="s">
        <v>29</v>
      </c>
      <c r="B19" s="40">
        <v>7</v>
      </c>
      <c r="C19" s="32">
        <f>100/D3*B19</f>
        <v>10.76923076923077</v>
      </c>
    </row>
    <row r="20" spans="1:3" ht="18.75" customHeight="1" x14ac:dyDescent="0.25">
      <c r="A20" s="30" t="s">
        <v>30</v>
      </c>
      <c r="B20" s="40">
        <v>3</v>
      </c>
      <c r="C20" s="32">
        <f>100/D3*B20</f>
        <v>4.6153846153846159</v>
      </c>
    </row>
    <row r="21" spans="1:3" ht="18.75" x14ac:dyDescent="0.25">
      <c r="A21" s="137" t="s">
        <v>31</v>
      </c>
      <c r="B21" s="107">
        <f>SUM(B22:B25)</f>
        <v>90</v>
      </c>
      <c r="C21" s="108" t="str">
        <f>IF(B21=B3,"ПРАВИЛЬНО","НЕПРАВИЛЬНО")</f>
        <v>ПРАВИЛЬНО</v>
      </c>
    </row>
    <row r="22" spans="1:3" ht="18.75" customHeight="1" x14ac:dyDescent="0.25">
      <c r="A22" s="33" t="s">
        <v>32</v>
      </c>
      <c r="B22" s="39">
        <v>4</v>
      </c>
      <c r="C22" s="32">
        <f>100/B3*B22</f>
        <v>4.4444444444444446</v>
      </c>
    </row>
    <row r="23" spans="1:3" ht="18.75" x14ac:dyDescent="0.25">
      <c r="A23" s="30" t="s">
        <v>33</v>
      </c>
      <c r="B23" s="40">
        <v>24</v>
      </c>
      <c r="C23" s="32">
        <f>100/B3*B23</f>
        <v>26.666666666666668</v>
      </c>
    </row>
    <row r="24" spans="1:3" ht="18.75" x14ac:dyDescent="0.25">
      <c r="A24" s="30" t="s">
        <v>34</v>
      </c>
      <c r="B24" s="40">
        <v>20</v>
      </c>
      <c r="C24" s="32">
        <f>100/B3*B24</f>
        <v>22.222222222222221</v>
      </c>
    </row>
    <row r="25" spans="1:3" ht="18.75" customHeight="1" x14ac:dyDescent="0.25">
      <c r="A25" s="30" t="s">
        <v>35</v>
      </c>
      <c r="B25" s="40">
        <v>42</v>
      </c>
      <c r="C25" s="32">
        <f>100/B3*B25</f>
        <v>46.666666666666671</v>
      </c>
    </row>
    <row r="26" spans="1:3" ht="18.75" x14ac:dyDescent="0.25">
      <c r="A26" s="137" t="s">
        <v>136</v>
      </c>
      <c r="B26" s="107">
        <f>SUM(B27:B30)</f>
        <v>65</v>
      </c>
      <c r="C26" s="108" t="str">
        <f>IF(B26=D3,"ПРАВИЛЬНО","НЕПРАВИЛЬНО")</f>
        <v>ПРАВИЛЬНО</v>
      </c>
    </row>
    <row r="27" spans="1:3" ht="18.75" customHeight="1" x14ac:dyDescent="0.25">
      <c r="A27" s="35" t="s">
        <v>42</v>
      </c>
      <c r="B27" s="40">
        <v>23</v>
      </c>
      <c r="C27" s="32">
        <f>100/D3*B27</f>
        <v>35.384615384615387</v>
      </c>
    </row>
    <row r="28" spans="1:3" ht="18.75" customHeight="1" x14ac:dyDescent="0.25">
      <c r="A28" s="35" t="s">
        <v>36</v>
      </c>
      <c r="B28" s="40">
        <v>10</v>
      </c>
      <c r="C28" s="32">
        <f>100/D3*B28</f>
        <v>15.384615384615385</v>
      </c>
    </row>
    <row r="29" spans="1:3" ht="18.75" customHeight="1" x14ac:dyDescent="0.25">
      <c r="A29" s="35" t="s">
        <v>37</v>
      </c>
      <c r="B29" s="40">
        <v>10</v>
      </c>
      <c r="C29" s="32">
        <f>100/D3*B29</f>
        <v>15.384615384615385</v>
      </c>
    </row>
    <row r="30" spans="1:3" ht="18.75" customHeight="1" x14ac:dyDescent="0.25">
      <c r="A30" s="35" t="s">
        <v>38</v>
      </c>
      <c r="B30" s="40">
        <v>22</v>
      </c>
      <c r="C30" s="32">
        <f>100/D3*B30</f>
        <v>33.846153846153847</v>
      </c>
    </row>
    <row r="31" spans="1:3" ht="18.75" x14ac:dyDescent="0.25">
      <c r="A31" s="109" t="s">
        <v>137</v>
      </c>
      <c r="B31" s="107">
        <f>SUM(B32:B35)</f>
        <v>65</v>
      </c>
      <c r="C31" s="108" t="str">
        <f>IF(B31=D3,"ПРАВИЛЬНО","НЕПРАВИЛЬНО")</f>
        <v>ПРАВИЛЬНО</v>
      </c>
    </row>
    <row r="32" spans="1:3" ht="18.75" customHeight="1" x14ac:dyDescent="0.25">
      <c r="A32" s="30" t="s">
        <v>42</v>
      </c>
      <c r="B32" s="40">
        <v>38</v>
      </c>
      <c r="C32" s="32">
        <f>100/D3*B32</f>
        <v>58.461538461538467</v>
      </c>
    </row>
    <row r="33" spans="1:3" ht="18.75" customHeight="1" x14ac:dyDescent="0.25">
      <c r="A33" s="30" t="s">
        <v>36</v>
      </c>
      <c r="B33" s="40">
        <v>11</v>
      </c>
      <c r="C33" s="32">
        <f>100/D3*B33</f>
        <v>16.923076923076923</v>
      </c>
    </row>
    <row r="34" spans="1:3" ht="18.75" customHeight="1" x14ac:dyDescent="0.25">
      <c r="A34" s="30" t="s">
        <v>37</v>
      </c>
      <c r="B34" s="40">
        <v>7</v>
      </c>
      <c r="C34" s="32">
        <f>100/D3*B34</f>
        <v>10.76923076923077</v>
      </c>
    </row>
    <row r="35" spans="1:3" ht="18.75" customHeight="1" x14ac:dyDescent="0.25">
      <c r="A35" s="30" t="s">
        <v>38</v>
      </c>
      <c r="B35" s="40">
        <v>9</v>
      </c>
      <c r="C35" s="32">
        <f>100/D3*B35</f>
        <v>13.846153846153847</v>
      </c>
    </row>
    <row r="36" spans="1:3" ht="18.75" x14ac:dyDescent="0.25">
      <c r="A36" s="137" t="s">
        <v>39</v>
      </c>
      <c r="B36" s="107">
        <f>SUM(B37:B38)</f>
        <v>65</v>
      </c>
      <c r="C36" s="108" t="str">
        <f>IF(B36=D3,"ПРАВИЛЬНО","НЕПРАВИЛЬНО")</f>
        <v>ПРАВИЛЬНО</v>
      </c>
    </row>
    <row r="37" spans="1:3" ht="18.75" customHeight="1" x14ac:dyDescent="0.25">
      <c r="A37" s="30" t="s">
        <v>40</v>
      </c>
      <c r="B37" s="40">
        <v>46</v>
      </c>
      <c r="C37" s="32">
        <f>100/D3*B37</f>
        <v>70.769230769230774</v>
      </c>
    </row>
    <row r="38" spans="1:3" ht="18.75" customHeight="1" x14ac:dyDescent="0.25">
      <c r="A38" s="30" t="s">
        <v>41</v>
      </c>
      <c r="B38" s="40">
        <v>19</v>
      </c>
      <c r="C38" s="32">
        <f>100/D3*B38</f>
        <v>29.230769230769234</v>
      </c>
    </row>
    <row r="39" spans="1:3" ht="18.75" x14ac:dyDescent="0.3">
      <c r="A39" s="22"/>
      <c r="B39" s="25"/>
      <c r="C39" s="26"/>
    </row>
  </sheetData>
  <sheetProtection password="DF93" sheet="1" objects="1" scenarios="1"/>
  <mergeCells count="1">
    <mergeCell ref="A1:C1"/>
  </mergeCells>
  <conditionalFormatting sqref="E13">
    <cfRule type="cellIs" dxfId="0" priority="3" operator="greaterThan">
      <formula>SUM($B$16:$B$20)&lt;&gt;$B$3</formula>
    </cfRule>
  </conditionalFormatting>
  <pageMargins left="0.7" right="0.7" top="0.75" bottom="0.75" header="0.3" footer="0.3"/>
  <pageSetup paperSize="9" scale="86" orientation="landscape" r:id="rId1"/>
  <rowBreaks count="1" manualBreakCount="1">
    <brk id="20" max="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Normal="100" zoomScaleSheetLayoutView="100" workbookViewId="0">
      <selection activeCell="A4" sqref="A4"/>
    </sheetView>
  </sheetViews>
  <sheetFormatPr defaultRowHeight="15" x14ac:dyDescent="0.25"/>
  <cols>
    <col min="1" max="1" width="35.7109375" customWidth="1"/>
    <col min="2" max="2" width="16.42578125" style="5" customWidth="1"/>
    <col min="3" max="3" width="30.28515625" customWidth="1"/>
    <col min="4" max="4" width="29.140625" customWidth="1"/>
    <col min="5" max="5" width="16.140625" style="5" customWidth="1"/>
    <col min="6" max="6" width="33.85546875" customWidth="1"/>
  </cols>
  <sheetData>
    <row r="1" spans="1:6" ht="37.5" customHeight="1" x14ac:dyDescent="0.3">
      <c r="A1" s="371" t="s">
        <v>138</v>
      </c>
      <c r="B1" s="371"/>
      <c r="C1" s="371"/>
      <c r="D1" s="41"/>
      <c r="E1" s="72"/>
      <c r="F1" s="41"/>
    </row>
    <row r="2" spans="1:6" ht="98.25" customHeight="1" x14ac:dyDescent="0.25">
      <c r="A2" s="223" t="s">
        <v>140</v>
      </c>
      <c r="B2" s="27" t="s">
        <v>141</v>
      </c>
      <c r="C2" s="27" t="s">
        <v>139</v>
      </c>
      <c r="D2" s="223" t="s">
        <v>140</v>
      </c>
      <c r="E2" s="27" t="s">
        <v>141</v>
      </c>
      <c r="F2" s="27" t="s">
        <v>139</v>
      </c>
    </row>
    <row r="3" spans="1:6" ht="37.5" x14ac:dyDescent="0.25">
      <c r="A3" s="89" t="s">
        <v>142</v>
      </c>
      <c r="B3" s="38">
        <f>SUM(B4:B24)</f>
        <v>0</v>
      </c>
      <c r="C3" s="29"/>
      <c r="D3" s="89" t="s">
        <v>143</v>
      </c>
      <c r="E3" s="38">
        <f>SUM(E4:E24)</f>
        <v>0</v>
      </c>
      <c r="F3" s="29"/>
    </row>
    <row r="4" spans="1:6" ht="18.75" x14ac:dyDescent="0.25">
      <c r="A4" s="91"/>
      <c r="B4" s="21"/>
      <c r="C4" s="81"/>
      <c r="D4" s="92"/>
      <c r="E4" s="21"/>
      <c r="F4" s="81"/>
    </row>
    <row r="5" spans="1:6" ht="18.75" x14ac:dyDescent="0.25">
      <c r="A5" s="90"/>
      <c r="B5" s="21"/>
      <c r="C5" s="81"/>
      <c r="D5" s="90"/>
      <c r="E5" s="21"/>
      <c r="F5" s="81"/>
    </row>
    <row r="6" spans="1:6" ht="18.75" x14ac:dyDescent="0.25">
      <c r="A6" s="90"/>
      <c r="B6" s="21"/>
      <c r="C6" s="81"/>
      <c r="D6" s="90"/>
      <c r="E6" s="21"/>
      <c r="F6" s="81"/>
    </row>
    <row r="7" spans="1:6" ht="18.75" x14ac:dyDescent="0.25">
      <c r="A7" s="90"/>
      <c r="B7" s="21"/>
      <c r="C7" s="81"/>
      <c r="D7" s="90"/>
      <c r="E7" s="21"/>
      <c r="F7" s="81"/>
    </row>
    <row r="8" spans="1:6" ht="18.75" x14ac:dyDescent="0.25">
      <c r="A8" s="90"/>
      <c r="B8" s="21"/>
      <c r="C8" s="81"/>
      <c r="D8" s="90"/>
      <c r="E8" s="21"/>
      <c r="F8" s="81"/>
    </row>
    <row r="9" spans="1:6" ht="18.75" x14ac:dyDescent="0.25">
      <c r="A9" s="90"/>
      <c r="B9" s="21"/>
      <c r="C9" s="81"/>
      <c r="D9" s="90"/>
      <c r="E9" s="21"/>
      <c r="F9" s="81"/>
    </row>
    <row r="10" spans="1:6" ht="18.75" x14ac:dyDescent="0.25">
      <c r="A10" s="90"/>
      <c r="B10" s="21"/>
      <c r="C10" s="81"/>
      <c r="D10" s="90"/>
      <c r="E10" s="21"/>
      <c r="F10" s="81"/>
    </row>
    <row r="11" spans="1:6" ht="18.75" x14ac:dyDescent="0.25">
      <c r="A11" s="90"/>
      <c r="B11" s="21"/>
      <c r="C11" s="81"/>
      <c r="D11" s="90"/>
      <c r="E11" s="21"/>
      <c r="F11" s="81"/>
    </row>
    <row r="12" spans="1:6" ht="18.75" x14ac:dyDescent="0.25">
      <c r="A12" s="90"/>
      <c r="B12" s="21"/>
      <c r="C12" s="81"/>
      <c r="D12" s="90"/>
      <c r="E12" s="21"/>
      <c r="F12" s="81"/>
    </row>
    <row r="13" spans="1:6" ht="18.75" x14ac:dyDescent="0.25">
      <c r="A13" s="90"/>
      <c r="B13" s="21"/>
      <c r="C13" s="81"/>
      <c r="D13" s="90"/>
      <c r="E13" s="21"/>
      <c r="F13" s="81"/>
    </row>
    <row r="14" spans="1:6" ht="18.75" x14ac:dyDescent="0.25">
      <c r="A14" s="90"/>
      <c r="B14" s="21"/>
      <c r="C14" s="81"/>
      <c r="D14" s="90"/>
      <c r="E14" s="21"/>
      <c r="F14" s="81"/>
    </row>
    <row r="15" spans="1:6" ht="18.75" x14ac:dyDescent="0.25">
      <c r="A15" s="90"/>
      <c r="B15" s="21"/>
      <c r="C15" s="81"/>
      <c r="D15" s="90"/>
      <c r="E15" s="21"/>
      <c r="F15" s="81"/>
    </row>
    <row r="16" spans="1:6" ht="18.75" x14ac:dyDescent="0.25">
      <c r="A16" s="90"/>
      <c r="B16" s="21"/>
      <c r="C16" s="81"/>
      <c r="D16" s="90"/>
      <c r="E16" s="21"/>
      <c r="F16" s="81"/>
    </row>
    <row r="17" spans="1:6" ht="18.75" x14ac:dyDescent="0.25">
      <c r="A17" s="90"/>
      <c r="B17" s="21"/>
      <c r="C17" s="81"/>
      <c r="D17" s="90"/>
      <c r="E17" s="21"/>
      <c r="F17" s="81"/>
    </row>
    <row r="18" spans="1:6" ht="18.75" x14ac:dyDescent="0.25">
      <c r="A18" s="90"/>
      <c r="B18" s="21"/>
      <c r="C18" s="81"/>
      <c r="D18" s="90"/>
      <c r="E18" s="21"/>
      <c r="F18" s="81"/>
    </row>
    <row r="19" spans="1:6" ht="18.75" x14ac:dyDescent="0.25">
      <c r="A19" s="90"/>
      <c r="B19" s="21"/>
      <c r="C19" s="81"/>
      <c r="D19" s="90"/>
      <c r="E19" s="21"/>
      <c r="F19" s="81"/>
    </row>
    <row r="20" spans="1:6" ht="18.75" x14ac:dyDescent="0.25">
      <c r="A20" s="90"/>
      <c r="B20" s="21"/>
      <c r="C20" s="81"/>
      <c r="D20" s="90"/>
      <c r="E20" s="21"/>
      <c r="F20" s="81"/>
    </row>
    <row r="21" spans="1:6" ht="18.75" x14ac:dyDescent="0.25">
      <c r="A21" s="90"/>
      <c r="B21" s="21"/>
      <c r="C21" s="81"/>
      <c r="D21" s="90"/>
      <c r="E21" s="21"/>
      <c r="F21" s="81"/>
    </row>
    <row r="22" spans="1:6" ht="18.75" x14ac:dyDescent="0.25">
      <c r="A22" s="90"/>
      <c r="B22" s="21"/>
      <c r="C22" s="81"/>
      <c r="D22" s="90"/>
      <c r="E22" s="21"/>
      <c r="F22" s="81"/>
    </row>
    <row r="23" spans="1:6" ht="18.75" x14ac:dyDescent="0.25">
      <c r="A23" s="90"/>
      <c r="B23" s="21"/>
      <c r="C23" s="81"/>
      <c r="D23" s="90"/>
      <c r="E23" s="21"/>
      <c r="F23" s="81"/>
    </row>
    <row r="24" spans="1:6" ht="18.75" x14ac:dyDescent="0.25">
      <c r="A24" s="90"/>
      <c r="B24" s="21"/>
      <c r="C24" s="81"/>
      <c r="D24" s="90"/>
      <c r="E24" s="21"/>
      <c r="F24" s="81"/>
    </row>
  </sheetData>
  <sheetProtection sort="0" autoFilter="0" pivotTables="0"/>
  <mergeCells count="1">
    <mergeCell ref="A1:C1"/>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tabSelected="1" view="pageBreakPreview" zoomScaleNormal="100" zoomScaleSheetLayoutView="100" workbookViewId="0">
      <selection activeCell="B13" sqref="B13"/>
    </sheetView>
  </sheetViews>
  <sheetFormatPr defaultRowHeight="15" x14ac:dyDescent="0.25"/>
  <cols>
    <col min="1" max="1" width="27.140625" customWidth="1"/>
    <col min="2" max="2" width="21.140625" customWidth="1"/>
    <col min="3" max="3" width="25.85546875" customWidth="1"/>
    <col min="4" max="5" width="25.5703125" customWidth="1"/>
  </cols>
  <sheetData>
    <row r="1" spans="1:5" ht="18.75" x14ac:dyDescent="0.25">
      <c r="A1" s="386" t="s">
        <v>48</v>
      </c>
      <c r="B1" s="386"/>
      <c r="C1" s="386"/>
      <c r="D1" s="386"/>
      <c r="E1" s="386"/>
    </row>
    <row r="2" spans="1:5" ht="18.75" x14ac:dyDescent="0.25">
      <c r="A2" s="356" t="s">
        <v>49</v>
      </c>
      <c r="B2" s="387" t="s">
        <v>50</v>
      </c>
      <c r="C2" s="387"/>
      <c r="D2" s="387"/>
      <c r="E2" s="387"/>
    </row>
    <row r="3" spans="1:5" ht="57.75" customHeight="1" x14ac:dyDescent="0.25">
      <c r="A3" s="356"/>
      <c r="B3" s="36" t="s">
        <v>51</v>
      </c>
      <c r="C3" s="36" t="s">
        <v>54</v>
      </c>
      <c r="D3" s="37" t="s">
        <v>53</v>
      </c>
      <c r="E3" s="27" t="s">
        <v>52</v>
      </c>
    </row>
    <row r="4" spans="1:5" ht="18.75" x14ac:dyDescent="0.25">
      <c r="A4" s="31" t="s">
        <v>79</v>
      </c>
      <c r="B4" s="21"/>
      <c r="C4" s="96"/>
      <c r="D4" s="97"/>
      <c r="E4" s="97"/>
    </row>
    <row r="5" spans="1:5" ht="18.75" x14ac:dyDescent="0.25">
      <c r="A5" s="34" t="s">
        <v>83</v>
      </c>
      <c r="B5" s="24">
        <v>1</v>
      </c>
      <c r="C5" s="96"/>
      <c r="D5" s="97"/>
      <c r="E5" s="97"/>
    </row>
    <row r="6" spans="1:5" ht="18.75" x14ac:dyDescent="0.25">
      <c r="A6" s="59" t="s">
        <v>206</v>
      </c>
      <c r="B6" s="98"/>
      <c r="C6" s="98"/>
      <c r="D6" s="132"/>
      <c r="E6" s="132"/>
    </row>
    <row r="7" spans="1:5" ht="18.75" x14ac:dyDescent="0.25">
      <c r="A7" s="59" t="s">
        <v>80</v>
      </c>
      <c r="B7" s="98"/>
      <c r="C7" s="98"/>
      <c r="D7" s="132"/>
      <c r="E7" s="132"/>
    </row>
    <row r="8" spans="1:5" ht="18.75" x14ac:dyDescent="0.25">
      <c r="A8" s="34" t="s">
        <v>214</v>
      </c>
      <c r="B8" s="24">
        <v>2</v>
      </c>
      <c r="C8" s="96"/>
      <c r="D8" s="132"/>
      <c r="E8" s="97"/>
    </row>
    <row r="9" spans="1:5" ht="18.75" x14ac:dyDescent="0.25">
      <c r="A9" s="59" t="s">
        <v>84</v>
      </c>
      <c r="B9" s="132"/>
      <c r="C9" s="99"/>
      <c r="D9" s="132"/>
      <c r="E9" s="132"/>
    </row>
    <row r="10" spans="1:5" ht="18.75" x14ac:dyDescent="0.25">
      <c r="A10" s="59" t="s">
        <v>82</v>
      </c>
      <c r="B10" s="98"/>
      <c r="C10" s="99"/>
      <c r="D10" s="132"/>
      <c r="E10" s="132"/>
    </row>
    <row r="11" spans="1:5" ht="18.75" x14ac:dyDescent="0.25">
      <c r="A11" s="59" t="s">
        <v>86</v>
      </c>
      <c r="B11" s="98"/>
      <c r="C11" s="99"/>
      <c r="D11" s="132"/>
      <c r="E11" s="132"/>
    </row>
    <row r="12" spans="1:5" ht="18.75" x14ac:dyDescent="0.25">
      <c r="A12" s="59" t="s">
        <v>87</v>
      </c>
      <c r="B12" s="98"/>
      <c r="C12" s="99"/>
      <c r="D12" s="132"/>
      <c r="E12" s="132"/>
    </row>
    <row r="13" spans="1:5" ht="18.75" x14ac:dyDescent="0.25">
      <c r="A13" s="59" t="s">
        <v>207</v>
      </c>
      <c r="B13" s="98"/>
      <c r="C13" s="99"/>
      <c r="D13" s="132"/>
      <c r="E13" s="132"/>
    </row>
    <row r="14" spans="1:5" ht="37.5" x14ac:dyDescent="0.25">
      <c r="A14" s="34" t="s">
        <v>208</v>
      </c>
      <c r="B14" s="98"/>
      <c r="C14" s="99"/>
      <c r="D14" s="132"/>
      <c r="E14" s="132"/>
    </row>
    <row r="15" spans="1:5" ht="18.75" x14ac:dyDescent="0.25">
      <c r="A15" s="80" t="s">
        <v>81</v>
      </c>
      <c r="B15" s="132"/>
      <c r="C15" s="98">
        <v>3</v>
      </c>
      <c r="D15" s="132"/>
      <c r="E15" s="132">
        <v>1</v>
      </c>
    </row>
    <row r="16" spans="1:5" ht="18.75" x14ac:dyDescent="0.25">
      <c r="A16" s="59" t="s">
        <v>85</v>
      </c>
      <c r="B16" s="98"/>
      <c r="C16" s="98"/>
      <c r="D16" s="132"/>
      <c r="E16" s="132">
        <v>1</v>
      </c>
    </row>
    <row r="17" spans="1:5" ht="18.75" x14ac:dyDescent="0.25">
      <c r="A17" s="100" t="s">
        <v>88</v>
      </c>
      <c r="B17" s="101">
        <v>3</v>
      </c>
      <c r="C17" s="38">
        <v>3</v>
      </c>
      <c r="D17" s="38"/>
      <c r="E17" s="38">
        <v>2</v>
      </c>
    </row>
    <row r="18" spans="1:5" ht="18.75" x14ac:dyDescent="0.3">
      <c r="A18" s="22"/>
      <c r="B18" s="22"/>
      <c r="C18" s="22"/>
      <c r="D18" s="22"/>
      <c r="E18" s="22"/>
    </row>
  </sheetData>
  <mergeCells count="3">
    <mergeCell ref="A1:E1"/>
    <mergeCell ref="A2:A3"/>
    <mergeCell ref="B2:E2"/>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3"/>
  <sheetViews>
    <sheetView view="pageBreakPreview" zoomScaleNormal="100" zoomScaleSheetLayoutView="100" workbookViewId="0">
      <selection activeCell="H14" sqref="H14"/>
    </sheetView>
  </sheetViews>
  <sheetFormatPr defaultRowHeight="15" x14ac:dyDescent="0.25"/>
  <cols>
    <col min="1" max="1" width="5" customWidth="1"/>
    <col min="2" max="2" width="37.85546875" customWidth="1"/>
    <col min="3" max="3" width="9.42578125" customWidth="1"/>
    <col min="4" max="4" width="10.140625" customWidth="1"/>
    <col min="5" max="5" width="10" customWidth="1"/>
    <col min="6" max="6" width="9.85546875" customWidth="1"/>
    <col min="7" max="7" width="31" customWidth="1"/>
    <col min="8" max="8" width="19.85546875" customWidth="1"/>
  </cols>
  <sheetData>
    <row r="1" spans="1:9" ht="21" customHeight="1" x14ac:dyDescent="0.3">
      <c r="A1" s="345" t="s">
        <v>89</v>
      </c>
      <c r="B1" s="345"/>
      <c r="C1" s="345"/>
      <c r="D1" s="345"/>
      <c r="E1" s="345"/>
      <c r="F1" s="345"/>
      <c r="G1" s="345"/>
      <c r="H1" s="345"/>
    </row>
    <row r="2" spans="1:9" s="4" customFormat="1" ht="18.75" x14ac:dyDescent="0.3">
      <c r="A2" s="43" t="s">
        <v>75</v>
      </c>
      <c r="B2" s="43"/>
      <c r="C2" s="43"/>
      <c r="D2" s="43"/>
      <c r="E2" s="43"/>
      <c r="F2" s="43"/>
      <c r="G2" s="43"/>
      <c r="H2" s="43"/>
    </row>
    <row r="3" spans="1:9" s="1" customFormat="1" ht="21" customHeight="1" x14ac:dyDescent="0.3">
      <c r="A3" s="350" t="s">
        <v>62</v>
      </c>
      <c r="B3" s="353" t="s">
        <v>78</v>
      </c>
      <c r="C3" s="346" t="s">
        <v>197</v>
      </c>
      <c r="D3" s="347"/>
      <c r="E3" s="346" t="s">
        <v>216</v>
      </c>
      <c r="F3" s="347"/>
      <c r="G3" s="356" t="s">
        <v>0</v>
      </c>
      <c r="H3" s="356"/>
    </row>
    <row r="4" spans="1:9" s="1" customFormat="1" ht="54" customHeight="1" x14ac:dyDescent="0.3">
      <c r="A4" s="351"/>
      <c r="B4" s="354"/>
      <c r="C4" s="348"/>
      <c r="D4" s="349"/>
      <c r="E4" s="348"/>
      <c r="F4" s="355"/>
      <c r="G4" s="356" t="s">
        <v>198</v>
      </c>
      <c r="H4" s="356" t="s">
        <v>217</v>
      </c>
    </row>
    <row r="5" spans="1:9" s="1" customFormat="1" ht="18.75" hidden="1" customHeight="1" x14ac:dyDescent="0.3">
      <c r="A5" s="351"/>
      <c r="B5" s="354"/>
      <c r="C5" s="44"/>
      <c r="D5" s="44"/>
      <c r="E5" s="44"/>
      <c r="F5" s="45"/>
      <c r="G5" s="356"/>
      <c r="H5" s="356"/>
    </row>
    <row r="6" spans="1:9" s="1" customFormat="1" ht="21.75" customHeight="1" x14ac:dyDescent="0.3">
      <c r="A6" s="352"/>
      <c r="B6" s="355"/>
      <c r="C6" s="27" t="s">
        <v>59</v>
      </c>
      <c r="D6" s="27" t="s">
        <v>90</v>
      </c>
      <c r="E6" s="27" t="s">
        <v>59</v>
      </c>
      <c r="F6" s="46" t="s">
        <v>90</v>
      </c>
      <c r="G6" s="356"/>
      <c r="H6" s="356"/>
    </row>
    <row r="7" spans="1:9" s="1" customFormat="1" ht="39" customHeight="1" x14ac:dyDescent="0.3">
      <c r="A7" s="47">
        <v>1</v>
      </c>
      <c r="B7" s="48" t="s">
        <v>60</v>
      </c>
      <c r="C7" s="52">
        <v>42</v>
      </c>
      <c r="D7" s="52">
        <v>42</v>
      </c>
      <c r="E7" s="52">
        <v>1060</v>
      </c>
      <c r="F7" s="52">
        <v>1169</v>
      </c>
      <c r="G7" s="52"/>
      <c r="H7" s="52"/>
    </row>
    <row r="8" spans="1:9" s="1" customFormat="1" ht="39" customHeight="1" x14ac:dyDescent="0.3">
      <c r="A8" s="47">
        <v>2</v>
      </c>
      <c r="B8" s="48" t="s">
        <v>61</v>
      </c>
      <c r="C8" s="52">
        <v>3</v>
      </c>
      <c r="D8" s="52">
        <v>3</v>
      </c>
      <c r="E8" s="52">
        <v>60</v>
      </c>
      <c r="F8" s="52">
        <v>70</v>
      </c>
      <c r="G8" s="52"/>
      <c r="H8" s="52"/>
    </row>
    <row r="9" spans="1:9" s="1" customFormat="1" ht="19.5" customHeight="1" x14ac:dyDescent="0.3">
      <c r="A9" s="342">
        <v>3</v>
      </c>
      <c r="B9" s="117" t="s">
        <v>69</v>
      </c>
      <c r="C9" s="327">
        <v>2</v>
      </c>
      <c r="D9" s="327">
        <v>2</v>
      </c>
      <c r="E9" s="329">
        <v>160</v>
      </c>
      <c r="F9" s="330"/>
      <c r="G9" s="327"/>
      <c r="H9" s="119"/>
    </row>
    <row r="10" spans="1:9" s="1" customFormat="1" ht="18.75" customHeight="1" x14ac:dyDescent="0.3">
      <c r="A10" s="343"/>
      <c r="B10" s="117" t="s">
        <v>92</v>
      </c>
      <c r="C10" s="328"/>
      <c r="D10" s="328"/>
      <c r="E10" s="52">
        <v>45</v>
      </c>
      <c r="F10" s="52">
        <v>73</v>
      </c>
      <c r="G10" s="328"/>
      <c r="H10" s="52"/>
    </row>
    <row r="11" spans="1:9" s="1" customFormat="1" ht="56.25" customHeight="1" x14ac:dyDescent="0.3">
      <c r="A11" s="47">
        <v>4</v>
      </c>
      <c r="B11" s="49" t="s">
        <v>70</v>
      </c>
      <c r="C11" s="52">
        <v>0</v>
      </c>
      <c r="D11" s="52">
        <v>0</v>
      </c>
      <c r="E11" s="52">
        <v>0</v>
      </c>
      <c r="F11" s="52">
        <v>0</v>
      </c>
      <c r="G11" s="52"/>
      <c r="H11" s="52"/>
    </row>
    <row r="12" spans="1:9" s="1" customFormat="1" ht="56.25" x14ac:dyDescent="0.3">
      <c r="A12" s="47">
        <v>5</v>
      </c>
      <c r="B12" s="48" t="s">
        <v>71</v>
      </c>
      <c r="C12" s="52">
        <v>3</v>
      </c>
      <c r="D12" s="52">
        <v>3</v>
      </c>
      <c r="E12" s="52">
        <v>60</v>
      </c>
      <c r="F12" s="52">
        <v>80</v>
      </c>
      <c r="G12" s="52">
        <v>1</v>
      </c>
      <c r="H12" s="52">
        <v>43</v>
      </c>
    </row>
    <row r="13" spans="1:9" s="1" customFormat="1" ht="39" customHeight="1" x14ac:dyDescent="0.3">
      <c r="A13" s="47">
        <v>6</v>
      </c>
      <c r="B13" s="49" t="s">
        <v>72</v>
      </c>
      <c r="C13" s="52">
        <v>1</v>
      </c>
      <c r="D13" s="52">
        <v>1</v>
      </c>
      <c r="E13" s="52">
        <v>15</v>
      </c>
      <c r="F13" s="52">
        <v>15</v>
      </c>
      <c r="G13" s="52"/>
      <c r="H13" s="52"/>
    </row>
    <row r="14" spans="1:9" s="2" customFormat="1" ht="39" customHeight="1" x14ac:dyDescent="0.3">
      <c r="A14" s="331" t="s">
        <v>91</v>
      </c>
      <c r="B14" s="332"/>
      <c r="C14" s="344"/>
      <c r="D14" s="344"/>
      <c r="E14" s="50">
        <f>SUM(E7,E8,E11,E12,E13)</f>
        <v>1195</v>
      </c>
      <c r="F14" s="50">
        <f>SUM(F7,F8,F11,F12,F13)</f>
        <v>1334</v>
      </c>
      <c r="G14" s="340"/>
      <c r="H14" s="50"/>
      <c r="I14" s="138"/>
    </row>
    <row r="15" spans="1:9" ht="39" customHeight="1" x14ac:dyDescent="0.25">
      <c r="A15" s="333"/>
      <c r="B15" s="334"/>
      <c r="C15" s="341"/>
      <c r="D15" s="341"/>
      <c r="E15" s="51">
        <f>E10</f>
        <v>45</v>
      </c>
      <c r="F15" s="51">
        <f>F10</f>
        <v>73</v>
      </c>
      <c r="G15" s="341"/>
      <c r="H15" s="51"/>
    </row>
    <row r="16" spans="1:9" ht="18.75" x14ac:dyDescent="0.3">
      <c r="A16" s="335" t="s">
        <v>215</v>
      </c>
      <c r="B16" s="336"/>
      <c r="C16" s="337">
        <f>F14+E9</f>
        <v>1494</v>
      </c>
      <c r="D16" s="338"/>
      <c r="E16" s="338"/>
      <c r="F16" s="338"/>
      <c r="G16" s="338"/>
      <c r="H16" s="339"/>
      <c r="I16" s="133">
        <f>F14+F15</f>
        <v>1407</v>
      </c>
    </row>
    <row r="17" spans="8:32" s="3" customFormat="1" x14ac:dyDescent="0.25"/>
    <row r="18" spans="8:32" s="3" customFormat="1" ht="15" customHeight="1" x14ac:dyDescent="0.3">
      <c r="I18" s="9"/>
      <c r="J18" s="9"/>
      <c r="K18" s="9"/>
      <c r="L18" s="9"/>
      <c r="M18" s="9"/>
      <c r="N18" s="9"/>
      <c r="O18" s="9"/>
      <c r="P18" s="9"/>
      <c r="Q18" s="9"/>
      <c r="R18" s="10"/>
      <c r="S18" s="10"/>
      <c r="T18" s="10"/>
      <c r="U18" s="10"/>
      <c r="V18" s="10"/>
      <c r="W18" s="10"/>
      <c r="X18" s="10"/>
      <c r="Y18" s="10"/>
      <c r="Z18" s="10"/>
      <c r="AA18" s="10"/>
      <c r="AB18" s="10"/>
      <c r="AC18" s="10"/>
      <c r="AD18" s="10"/>
      <c r="AE18" s="10"/>
      <c r="AF18" s="10"/>
    </row>
    <row r="19" spans="8:32" s="3" customFormat="1" ht="15" customHeight="1" x14ac:dyDescent="0.3">
      <c r="I19" s="9"/>
      <c r="J19" s="9"/>
      <c r="K19" s="9"/>
      <c r="L19" s="9"/>
      <c r="M19" s="9"/>
      <c r="N19" s="9"/>
      <c r="O19" s="9"/>
      <c r="P19" s="9"/>
      <c r="Q19" s="9"/>
      <c r="R19" s="10"/>
      <c r="S19" s="10"/>
      <c r="T19" s="10"/>
      <c r="U19" s="10"/>
      <c r="V19" s="10"/>
      <c r="W19" s="10"/>
      <c r="X19" s="10"/>
      <c r="Y19" s="10"/>
      <c r="Z19" s="10"/>
      <c r="AA19" s="10"/>
      <c r="AB19" s="10"/>
      <c r="AC19" s="10"/>
      <c r="AD19" s="10"/>
      <c r="AE19" s="10"/>
      <c r="AF19" s="10"/>
    </row>
    <row r="20" spans="8:32" s="3" customFormat="1" ht="18.75" x14ac:dyDescent="0.3">
      <c r="I20" s="11"/>
      <c r="J20" s="12"/>
      <c r="K20" s="13"/>
      <c r="L20" s="12"/>
      <c r="M20" s="12"/>
      <c r="N20" s="12"/>
      <c r="O20" s="14"/>
      <c r="P20" s="12"/>
      <c r="Q20" s="12"/>
      <c r="R20" s="13"/>
      <c r="S20" s="12"/>
      <c r="T20" s="12"/>
      <c r="U20" s="15"/>
      <c r="V20" s="13"/>
      <c r="W20" s="16"/>
      <c r="X20" s="12"/>
      <c r="Y20" s="13"/>
      <c r="Z20" s="12"/>
      <c r="AA20" s="12"/>
      <c r="AB20" s="13"/>
      <c r="AC20" s="10"/>
      <c r="AD20" s="10"/>
      <c r="AE20" s="10"/>
      <c r="AF20" s="10"/>
    </row>
    <row r="21" spans="8:32" s="3" customFormat="1" ht="18.75" x14ac:dyDescent="0.3">
      <c r="I21" s="11"/>
      <c r="J21" s="12"/>
      <c r="K21" s="13"/>
      <c r="L21" s="12"/>
      <c r="M21" s="12"/>
      <c r="N21" s="12"/>
      <c r="O21" s="14"/>
      <c r="P21" s="12"/>
      <c r="Q21" s="12"/>
      <c r="R21" s="13"/>
      <c r="S21" s="12"/>
      <c r="T21" s="12"/>
      <c r="U21" s="15"/>
      <c r="V21" s="13"/>
      <c r="W21" s="16"/>
      <c r="X21" s="12"/>
      <c r="Y21" s="13"/>
      <c r="Z21" s="12"/>
      <c r="AA21" s="12"/>
      <c r="AB21" s="13"/>
      <c r="AC21" s="10"/>
      <c r="AD21" s="10"/>
      <c r="AE21" s="10"/>
      <c r="AF21" s="10"/>
    </row>
    <row r="22" spans="8:32" s="3" customFormat="1" ht="18.75" x14ac:dyDescent="0.3">
      <c r="I22" s="11"/>
      <c r="J22" s="12"/>
      <c r="K22" s="13"/>
      <c r="L22" s="12"/>
      <c r="M22" s="12"/>
      <c r="N22" s="12"/>
      <c r="O22" s="14"/>
      <c r="P22" s="12"/>
      <c r="Q22" s="12"/>
      <c r="R22" s="13"/>
      <c r="S22" s="12"/>
      <c r="T22" s="12"/>
      <c r="U22" s="15"/>
      <c r="V22" s="13"/>
      <c r="W22" s="16"/>
      <c r="X22" s="12"/>
      <c r="Y22" s="13"/>
      <c r="Z22" s="12"/>
      <c r="AA22" s="12"/>
      <c r="AB22" s="13"/>
      <c r="AC22" s="10"/>
      <c r="AD22" s="10"/>
      <c r="AE22" s="10"/>
      <c r="AF22" s="10"/>
    </row>
    <row r="23" spans="8:32" s="3" customFormat="1" ht="18.75" x14ac:dyDescent="0.3">
      <c r="I23" s="11"/>
      <c r="J23" s="12"/>
      <c r="K23" s="13"/>
      <c r="L23" s="12"/>
      <c r="M23" s="12"/>
      <c r="N23" s="12"/>
      <c r="O23" s="14"/>
      <c r="P23" s="12"/>
      <c r="Q23" s="12"/>
      <c r="R23" s="13"/>
      <c r="S23" s="12"/>
      <c r="T23" s="12"/>
      <c r="U23" s="15"/>
      <c r="V23" s="13"/>
      <c r="W23" s="16"/>
      <c r="X23" s="12"/>
      <c r="Y23" s="13"/>
      <c r="Z23" s="12"/>
      <c r="AA23" s="12"/>
      <c r="AB23" s="13"/>
      <c r="AC23" s="10"/>
      <c r="AD23" s="10"/>
      <c r="AE23" s="10"/>
      <c r="AF23" s="10"/>
    </row>
    <row r="24" spans="8:32" s="3" customFormat="1" ht="18.75" x14ac:dyDescent="0.3">
      <c r="I24" s="11"/>
      <c r="J24" s="12"/>
      <c r="K24" s="13"/>
      <c r="L24" s="12"/>
      <c r="M24" s="12"/>
      <c r="N24" s="12"/>
      <c r="O24" s="14"/>
      <c r="P24" s="12"/>
      <c r="Q24" s="12"/>
      <c r="R24" s="13"/>
      <c r="S24" s="12"/>
      <c r="T24" s="12"/>
      <c r="U24" s="12"/>
      <c r="V24" s="13"/>
      <c r="W24" s="16"/>
      <c r="X24" s="12"/>
      <c r="Y24" s="13"/>
      <c r="Z24" s="12"/>
      <c r="AA24" s="12"/>
      <c r="AB24" s="13"/>
      <c r="AC24" s="10"/>
      <c r="AD24" s="10"/>
      <c r="AE24" s="10"/>
      <c r="AF24" s="10"/>
    </row>
    <row r="25" spans="8:32" s="3" customFormat="1" ht="18.75" customHeight="1" x14ac:dyDescent="0.3">
      <c r="I25" s="9"/>
      <c r="J25" s="12"/>
      <c r="K25" s="13"/>
      <c r="L25" s="12"/>
      <c r="M25" s="12"/>
      <c r="N25" s="13"/>
      <c r="O25" s="14"/>
      <c r="P25" s="12"/>
      <c r="Q25" s="12"/>
      <c r="R25" s="13"/>
      <c r="S25" s="13"/>
      <c r="T25" s="12"/>
      <c r="U25" s="13"/>
      <c r="V25" s="13"/>
      <c r="W25" s="16"/>
      <c r="X25" s="12"/>
      <c r="Y25" s="13"/>
      <c r="Z25" s="12"/>
      <c r="AA25" s="13"/>
      <c r="AB25" s="13"/>
      <c r="AC25" s="10"/>
      <c r="AD25" s="10"/>
      <c r="AE25" s="10"/>
      <c r="AF25" s="10"/>
    </row>
    <row r="26" spans="8:32" s="3" customFormat="1" ht="18.75" x14ac:dyDescent="0.3">
      <c r="I26" s="11"/>
      <c r="J26" s="12"/>
      <c r="K26" s="13"/>
      <c r="L26" s="12"/>
      <c r="M26" s="12"/>
      <c r="N26" s="12"/>
      <c r="O26" s="14"/>
      <c r="P26" s="12"/>
      <c r="Q26" s="12"/>
      <c r="R26" s="13"/>
      <c r="S26" s="13"/>
      <c r="T26" s="12"/>
      <c r="U26" s="15"/>
      <c r="V26" s="13"/>
      <c r="W26" s="16"/>
      <c r="X26" s="12"/>
      <c r="Y26" s="13"/>
      <c r="Z26" s="12"/>
      <c r="AA26" s="12"/>
      <c r="AB26" s="13"/>
      <c r="AC26" s="10"/>
      <c r="AD26" s="10"/>
      <c r="AE26" s="10"/>
      <c r="AF26" s="10"/>
    </row>
    <row r="27" spans="8:32" s="3" customFormat="1" ht="18.75" x14ac:dyDescent="0.3">
      <c r="I27" s="11"/>
      <c r="J27" s="12"/>
      <c r="K27" s="13"/>
      <c r="L27" s="12"/>
      <c r="M27" s="12"/>
      <c r="N27" s="12"/>
      <c r="O27" s="14"/>
      <c r="P27" s="12"/>
      <c r="Q27" s="12"/>
      <c r="R27" s="13"/>
      <c r="S27" s="12"/>
      <c r="T27" s="12"/>
      <c r="U27" s="15"/>
      <c r="V27" s="13"/>
      <c r="W27" s="16"/>
      <c r="X27" s="12"/>
      <c r="Y27" s="13"/>
      <c r="Z27" s="12"/>
      <c r="AA27" s="12"/>
      <c r="AB27" s="13"/>
      <c r="AC27" s="10"/>
      <c r="AD27" s="10"/>
      <c r="AE27" s="10"/>
      <c r="AF27" s="10"/>
    </row>
    <row r="28" spans="8:32" ht="18.75" x14ac:dyDescent="0.3">
      <c r="I28" s="11"/>
      <c r="J28" s="12"/>
      <c r="K28" s="13"/>
      <c r="L28" s="12"/>
      <c r="M28" s="12"/>
      <c r="N28" s="12"/>
      <c r="O28" s="14"/>
      <c r="P28" s="12"/>
      <c r="Q28" s="12"/>
      <c r="R28" s="13"/>
      <c r="S28" s="12"/>
      <c r="T28" s="12"/>
      <c r="U28" s="15"/>
      <c r="V28" s="13"/>
      <c r="W28" s="16"/>
      <c r="X28" s="12"/>
      <c r="Y28" s="13"/>
      <c r="Z28" s="12"/>
      <c r="AA28" s="12"/>
      <c r="AB28" s="13"/>
      <c r="AC28" s="10"/>
      <c r="AD28" s="10"/>
      <c r="AE28" s="10"/>
      <c r="AF28" s="10"/>
    </row>
    <row r="29" spans="8:32" ht="18.75" x14ac:dyDescent="0.3">
      <c r="I29" s="17"/>
      <c r="J29" s="12"/>
      <c r="K29" s="13"/>
      <c r="L29" s="12"/>
      <c r="M29" s="12"/>
      <c r="N29" s="12"/>
      <c r="O29" s="14"/>
      <c r="P29" s="12"/>
      <c r="Q29" s="12"/>
      <c r="R29" s="13"/>
      <c r="S29" s="12"/>
      <c r="T29" s="12"/>
      <c r="U29" s="15"/>
      <c r="V29" s="13"/>
      <c r="W29" s="16"/>
      <c r="X29" s="12"/>
      <c r="Y29" s="13"/>
      <c r="Z29" s="12"/>
      <c r="AA29" s="12"/>
      <c r="AB29" s="13"/>
      <c r="AC29" s="10"/>
      <c r="AD29" s="10"/>
      <c r="AE29" s="10"/>
      <c r="AF29" s="10"/>
    </row>
    <row r="30" spans="8:32" ht="18.75" x14ac:dyDescent="0.3">
      <c r="I30" s="17"/>
      <c r="J30" s="12"/>
      <c r="K30" s="13"/>
      <c r="L30" s="12"/>
      <c r="M30" s="12"/>
      <c r="N30" s="12"/>
      <c r="O30" s="14"/>
      <c r="P30" s="12"/>
      <c r="Q30" s="12"/>
      <c r="R30" s="13"/>
      <c r="S30" s="12"/>
      <c r="T30" s="12"/>
      <c r="U30" s="15"/>
      <c r="V30" s="13"/>
      <c r="W30" s="16"/>
      <c r="X30" s="12"/>
      <c r="Y30" s="13"/>
      <c r="Z30" s="12"/>
      <c r="AA30" s="12"/>
      <c r="AB30" s="13"/>
      <c r="AC30" s="10"/>
      <c r="AD30" s="10"/>
      <c r="AE30" s="10"/>
      <c r="AF30" s="10"/>
    </row>
    <row r="31" spans="8:32" x14ac:dyDescent="0.25">
      <c r="H31" s="3"/>
      <c r="I31" s="3"/>
      <c r="J31" s="3"/>
      <c r="K31" s="3"/>
      <c r="L31" s="3"/>
      <c r="M31" s="3"/>
      <c r="N31" s="3"/>
      <c r="O31" s="3"/>
      <c r="P31" s="3"/>
      <c r="Q31" s="3"/>
      <c r="R31" s="3"/>
      <c r="S31" s="3"/>
      <c r="T31" s="3"/>
      <c r="U31" s="3"/>
      <c r="V31" s="3"/>
      <c r="W31" s="3"/>
      <c r="X31" s="3"/>
      <c r="Y31" s="3"/>
      <c r="Z31" s="3"/>
      <c r="AA31" s="3"/>
      <c r="AB31" s="3"/>
      <c r="AC31" s="3"/>
      <c r="AD31" s="3"/>
      <c r="AE31" s="3"/>
      <c r="AF31" s="3"/>
    </row>
    <row r="32" spans="8:32" x14ac:dyDescent="0.25">
      <c r="I32" s="3"/>
      <c r="J32" s="3"/>
      <c r="K32" s="3"/>
      <c r="L32" s="3"/>
      <c r="M32" s="3"/>
      <c r="N32" s="3"/>
      <c r="O32" s="3"/>
      <c r="P32" s="3"/>
      <c r="Q32" s="3"/>
      <c r="R32" s="3"/>
      <c r="S32" s="3"/>
      <c r="T32" s="3"/>
      <c r="U32" s="3"/>
      <c r="V32" s="3"/>
      <c r="W32" s="3"/>
      <c r="X32" s="3"/>
      <c r="Y32" s="3"/>
      <c r="Z32" s="3"/>
      <c r="AA32" s="3"/>
      <c r="AB32" s="3"/>
      <c r="AC32" s="3"/>
      <c r="AD32" s="3"/>
      <c r="AE32" s="3"/>
      <c r="AF32" s="3"/>
    </row>
    <row r="33" s="18" customFormat="1" ht="15" customHeight="1" x14ac:dyDescent="0.25"/>
  </sheetData>
  <sheetProtection password="DF93" sheet="1" objects="1" scenarios="1"/>
  <mergeCells count="19">
    <mergeCell ref="A1:H1"/>
    <mergeCell ref="C3:D4"/>
    <mergeCell ref="A3:A6"/>
    <mergeCell ref="B3:B6"/>
    <mergeCell ref="E3:F4"/>
    <mergeCell ref="G4:G6"/>
    <mergeCell ref="H4:H6"/>
    <mergeCell ref="G3:H3"/>
    <mergeCell ref="G9:G10"/>
    <mergeCell ref="E9:F9"/>
    <mergeCell ref="A14:B15"/>
    <mergeCell ref="A16:B16"/>
    <mergeCell ref="C16:H16"/>
    <mergeCell ref="G14:G15"/>
    <mergeCell ref="A9:A10"/>
    <mergeCell ref="C14:C15"/>
    <mergeCell ref="D14:D15"/>
    <mergeCell ref="C9:C10"/>
    <mergeCell ref="D9:D10"/>
  </mergeCells>
  <pageMargins left="0.70866141732283472" right="0.70866141732283472" top="0.74803149606299213" bottom="0.74803149606299213" header="0.31496062992125984" footer="0.31496062992125984"/>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B15" sqref="B15"/>
    </sheetView>
  </sheetViews>
  <sheetFormatPr defaultRowHeight="15" x14ac:dyDescent="0.25"/>
  <cols>
    <col min="1" max="1" width="27.85546875" customWidth="1"/>
    <col min="2" max="2" width="19" customWidth="1"/>
    <col min="3" max="3" width="45" customWidth="1"/>
    <col min="4" max="4" width="9.140625" customWidth="1"/>
  </cols>
  <sheetData>
    <row r="1" spans="1:4" ht="18.75" x14ac:dyDescent="0.3">
      <c r="A1" s="357" t="s">
        <v>76</v>
      </c>
      <c r="B1" s="357"/>
      <c r="C1" s="357"/>
      <c r="D1" s="6"/>
    </row>
    <row r="2" spans="1:4" ht="38.25" customHeight="1" x14ac:dyDescent="0.25">
      <c r="A2" s="121" t="s">
        <v>1</v>
      </c>
      <c r="B2" s="126" t="s">
        <v>2</v>
      </c>
      <c r="C2" s="121" t="s">
        <v>77</v>
      </c>
      <c r="D2" s="8"/>
    </row>
    <row r="3" spans="1:4" ht="18.75" x14ac:dyDescent="0.25">
      <c r="A3" s="140" t="s">
        <v>3</v>
      </c>
      <c r="B3" s="142">
        <f>SUM(B4:B8)</f>
        <v>1407</v>
      </c>
      <c r="C3" s="141" t="str">
        <f>IF(B3='Раздел 1.1'!I16,"ПРАВИЛЬНО","НЕПРАВИЛЬНО")</f>
        <v>ПРАВИЛЬНО</v>
      </c>
      <c r="D3" s="8"/>
    </row>
    <row r="4" spans="1:4" ht="18.75" customHeight="1" x14ac:dyDescent="0.25">
      <c r="A4" s="123" t="s">
        <v>4</v>
      </c>
      <c r="B4" s="125">
        <v>35</v>
      </c>
      <c r="C4" s="122">
        <f>100/'Раздел 1.1'!I16*B4</f>
        <v>2.4875621890547266</v>
      </c>
      <c r="D4" s="11"/>
    </row>
    <row r="5" spans="1:4" ht="18.75" customHeight="1" x14ac:dyDescent="0.25">
      <c r="A5" s="123" t="s">
        <v>5</v>
      </c>
      <c r="B5" s="125">
        <v>435</v>
      </c>
      <c r="C5" s="122">
        <f>100/'Раздел 1.1'!I16*B5</f>
        <v>30.916844349680172</v>
      </c>
      <c r="D5" s="11"/>
    </row>
    <row r="6" spans="1:4" ht="18.75" customHeight="1" x14ac:dyDescent="0.25">
      <c r="A6" s="123" t="s">
        <v>6</v>
      </c>
      <c r="B6" s="125">
        <v>384</v>
      </c>
      <c r="C6" s="122">
        <f>100/'Раздел 1.1'!I16*B6</f>
        <v>27.292110874200429</v>
      </c>
      <c r="D6" s="11"/>
    </row>
    <row r="7" spans="1:4" ht="18.75" customHeight="1" x14ac:dyDescent="0.25">
      <c r="A7" s="123" t="s">
        <v>73</v>
      </c>
      <c r="B7" s="125">
        <v>375</v>
      </c>
      <c r="C7" s="122">
        <f>100/'Раздел 1.1'!I16*B7</f>
        <v>26.652452025586356</v>
      </c>
      <c r="D7" s="11"/>
    </row>
    <row r="8" spans="1:4" ht="18.75" customHeight="1" x14ac:dyDescent="0.25">
      <c r="A8" s="124" t="s">
        <v>74</v>
      </c>
      <c r="B8" s="125">
        <v>178</v>
      </c>
      <c r="C8" s="122">
        <f>100/'Раздел 1.1'!I16*B8</f>
        <v>12.651030561478324</v>
      </c>
      <c r="D8" s="11"/>
    </row>
    <row r="9" spans="1:4" ht="18.75" x14ac:dyDescent="0.25">
      <c r="A9" s="140" t="s">
        <v>7</v>
      </c>
      <c r="B9" s="142">
        <f>SUM(B10:B15)</f>
        <v>1407</v>
      </c>
      <c r="C9" s="141" t="str">
        <f>IF(B9='Раздел 1.1'!I16,"ПРАВИЛЬНО","НЕПРАВИЛЬНО")</f>
        <v>ПРАВИЛЬНО</v>
      </c>
      <c r="D9" s="8"/>
    </row>
    <row r="10" spans="1:4" ht="18.75" customHeight="1" x14ac:dyDescent="0.25">
      <c r="A10" s="123" t="s">
        <v>8</v>
      </c>
      <c r="B10" s="125">
        <v>31</v>
      </c>
      <c r="C10" s="122">
        <f>100/'Раздел 1.1'!I16*B10</f>
        <v>2.2032693674484722</v>
      </c>
      <c r="D10" s="11"/>
    </row>
    <row r="11" spans="1:4" ht="18.75" customHeight="1" x14ac:dyDescent="0.25">
      <c r="A11" s="123" t="s">
        <v>9</v>
      </c>
      <c r="B11" s="125">
        <v>792</v>
      </c>
      <c r="C11" s="122">
        <f>100/'Раздел 1.1'!I16*B11</f>
        <v>56.289978678038381</v>
      </c>
      <c r="D11" s="11"/>
    </row>
    <row r="12" spans="1:4" ht="18.75" customHeight="1" x14ac:dyDescent="0.25">
      <c r="A12" s="123" t="s">
        <v>10</v>
      </c>
      <c r="B12" s="125">
        <v>68</v>
      </c>
      <c r="C12" s="122">
        <f>100/'Раздел 1.1'!I16*B12</f>
        <v>4.8329779673063262</v>
      </c>
      <c r="D12" s="11"/>
    </row>
    <row r="13" spans="1:4" ht="18.75" customHeight="1" x14ac:dyDescent="0.25">
      <c r="A13" s="123" t="s">
        <v>11</v>
      </c>
      <c r="B13" s="125">
        <v>177</v>
      </c>
      <c r="C13" s="122">
        <f>100/'Раздел 1.1'!I16*B13</f>
        <v>12.579957356076759</v>
      </c>
      <c r="D13" s="11"/>
    </row>
    <row r="14" spans="1:4" ht="18.75" customHeight="1" x14ac:dyDescent="0.25">
      <c r="A14" s="123" t="s">
        <v>12</v>
      </c>
      <c r="B14" s="125">
        <v>194</v>
      </c>
      <c r="C14" s="122">
        <f>100/'Раздел 1.1'!I16*B14</f>
        <v>13.788201847903341</v>
      </c>
      <c r="D14" s="11"/>
    </row>
    <row r="15" spans="1:4" ht="18.75" x14ac:dyDescent="0.25">
      <c r="A15" s="123" t="s">
        <v>220</v>
      </c>
      <c r="B15" s="125">
        <v>145</v>
      </c>
      <c r="C15" s="122">
        <f>100/'Раздел 1.1'!I16*B15</f>
        <v>10.305614783226725</v>
      </c>
    </row>
  </sheetData>
  <sheetProtection password="DF93" sheet="1" objects="1" scenarios="1"/>
  <mergeCells count="1">
    <mergeCell ref="A1:C1"/>
  </mergeCells>
  <pageMargins left="0.7" right="0.7" top="0.75" bottom="0.75" header="0.3" footer="0.3"/>
  <pageSetup paperSize="9" orientation="landscape" r:id="rId1"/>
  <ignoredErrors>
    <ignoredError sqref="C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view="pageBreakPreview" topLeftCell="A52" zoomScaleNormal="100" zoomScaleSheetLayoutView="100" workbookViewId="0">
      <selection activeCell="A79" sqref="A79"/>
    </sheetView>
  </sheetViews>
  <sheetFormatPr defaultRowHeight="15" x14ac:dyDescent="0.25"/>
  <cols>
    <col min="1" max="1" width="44" customWidth="1"/>
    <col min="2" max="2" width="18.140625" customWidth="1"/>
    <col min="3" max="3" width="40.85546875" customWidth="1"/>
    <col min="4" max="4" width="17.7109375" style="5" customWidth="1"/>
  </cols>
  <sheetData>
    <row r="1" spans="1:4" ht="18.75" x14ac:dyDescent="0.25">
      <c r="A1" s="55" t="s">
        <v>254</v>
      </c>
      <c r="B1" s="55"/>
      <c r="C1" s="55"/>
      <c r="D1" s="63"/>
    </row>
    <row r="2" spans="1:4" ht="117" customHeight="1" x14ac:dyDescent="0.25">
      <c r="A2" s="189" t="s">
        <v>93</v>
      </c>
      <c r="B2" s="307" t="s">
        <v>257</v>
      </c>
      <c r="C2" s="308" t="s">
        <v>95</v>
      </c>
      <c r="D2" s="308" t="s">
        <v>96</v>
      </c>
    </row>
    <row r="3" spans="1:4" ht="18.75" x14ac:dyDescent="0.25">
      <c r="A3" s="229" t="s">
        <v>282</v>
      </c>
      <c r="B3" s="191"/>
      <c r="C3" s="191"/>
      <c r="D3" s="224">
        <f>SUM(D4,D6,D8,D53,D57,D70,D72,D74)</f>
        <v>744</v>
      </c>
    </row>
    <row r="4" spans="1:4" ht="18.75" x14ac:dyDescent="0.25">
      <c r="A4" s="228" t="s">
        <v>283</v>
      </c>
      <c r="B4" s="192"/>
      <c r="C4" s="206"/>
      <c r="D4" s="207">
        <f>SUM(D5:D5)</f>
        <v>0</v>
      </c>
    </row>
    <row r="5" spans="1:4" ht="15.75" x14ac:dyDescent="0.25">
      <c r="A5" s="190"/>
      <c r="B5" s="190"/>
      <c r="C5" s="190"/>
      <c r="D5" s="190"/>
    </row>
    <row r="6" spans="1:4" ht="18.75" x14ac:dyDescent="0.25">
      <c r="A6" s="227" t="s">
        <v>284</v>
      </c>
      <c r="B6" s="192"/>
      <c r="C6" s="192"/>
      <c r="D6" s="200">
        <f>SUM(D7:D7)</f>
        <v>0</v>
      </c>
    </row>
    <row r="7" spans="1:4" x14ac:dyDescent="0.25">
      <c r="A7" s="406"/>
      <c r="B7" s="309"/>
      <c r="C7" s="194"/>
      <c r="D7" s="194"/>
    </row>
    <row r="8" spans="1:4" ht="18.75" x14ac:dyDescent="0.25">
      <c r="A8" s="203" t="s">
        <v>230</v>
      </c>
      <c r="B8" s="192"/>
      <c r="C8" s="423"/>
      <c r="D8" s="200">
        <f>SUM(D9:D52)</f>
        <v>507</v>
      </c>
    </row>
    <row r="9" spans="1:4" ht="45" x14ac:dyDescent="0.25">
      <c r="A9" s="406" t="s">
        <v>650</v>
      </c>
      <c r="B9" s="194" t="s">
        <v>651</v>
      </c>
      <c r="C9" s="194" t="s">
        <v>634</v>
      </c>
      <c r="D9" s="194">
        <v>15</v>
      </c>
    </row>
    <row r="10" spans="1:4" ht="45" x14ac:dyDescent="0.25">
      <c r="A10" s="406" t="s">
        <v>652</v>
      </c>
      <c r="B10" s="309">
        <v>43220</v>
      </c>
      <c r="C10" s="194" t="s">
        <v>653</v>
      </c>
      <c r="D10" s="194">
        <v>10</v>
      </c>
    </row>
    <row r="11" spans="1:4" ht="30" x14ac:dyDescent="0.25">
      <c r="A11" s="406" t="s">
        <v>654</v>
      </c>
      <c r="B11" s="309">
        <v>43233</v>
      </c>
      <c r="C11" s="194" t="s">
        <v>655</v>
      </c>
      <c r="D11" s="194">
        <v>10</v>
      </c>
    </row>
    <row r="12" spans="1:4" ht="45" x14ac:dyDescent="0.25">
      <c r="A12" s="406" t="s">
        <v>656</v>
      </c>
      <c r="B12" s="309">
        <v>43256</v>
      </c>
      <c r="C12" s="194" t="s">
        <v>657</v>
      </c>
      <c r="D12" s="194">
        <v>20</v>
      </c>
    </row>
    <row r="13" spans="1:4" ht="45" x14ac:dyDescent="0.25">
      <c r="A13" s="406" t="s">
        <v>658</v>
      </c>
      <c r="B13" s="309" t="s">
        <v>660</v>
      </c>
      <c r="C13" s="194" t="s">
        <v>653</v>
      </c>
      <c r="D13" s="190">
        <v>30</v>
      </c>
    </row>
    <row r="14" spans="1:4" ht="31.5" x14ac:dyDescent="0.25">
      <c r="A14" s="310" t="s">
        <v>661</v>
      </c>
      <c r="B14" s="218">
        <v>43211</v>
      </c>
      <c r="C14" s="190" t="s">
        <v>662</v>
      </c>
      <c r="D14" s="190">
        <v>20</v>
      </c>
    </row>
    <row r="15" spans="1:4" ht="30" x14ac:dyDescent="0.25">
      <c r="A15" s="406" t="s">
        <v>663</v>
      </c>
      <c r="B15" s="309" t="s">
        <v>664</v>
      </c>
      <c r="C15" s="407" t="s">
        <v>662</v>
      </c>
      <c r="D15" s="194">
        <v>15</v>
      </c>
    </row>
    <row r="16" spans="1:4" ht="31.5" x14ac:dyDescent="0.25">
      <c r="A16" s="408" t="s">
        <v>665</v>
      </c>
      <c r="B16" s="409">
        <v>43123</v>
      </c>
      <c r="C16" s="410" t="s">
        <v>666</v>
      </c>
      <c r="D16" s="410">
        <v>3</v>
      </c>
    </row>
    <row r="17" spans="1:4" ht="31.5" x14ac:dyDescent="0.25">
      <c r="A17" s="411" t="s">
        <v>667</v>
      </c>
      <c r="B17" s="412">
        <v>43186</v>
      </c>
      <c r="C17" s="410" t="s">
        <v>666</v>
      </c>
      <c r="D17" s="413">
        <v>3</v>
      </c>
    </row>
    <row r="18" spans="1:4" ht="45" x14ac:dyDescent="0.25">
      <c r="A18" s="411" t="s">
        <v>668</v>
      </c>
      <c r="B18" s="412">
        <v>43200</v>
      </c>
      <c r="C18" s="410" t="s">
        <v>666</v>
      </c>
      <c r="D18" s="413">
        <v>3</v>
      </c>
    </row>
    <row r="19" spans="1:4" ht="60" x14ac:dyDescent="0.25">
      <c r="A19" s="411" t="s">
        <v>669</v>
      </c>
      <c r="B19" s="412" t="s">
        <v>670</v>
      </c>
      <c r="C19" s="413" t="s">
        <v>671</v>
      </c>
      <c r="D19" s="410">
        <v>15</v>
      </c>
    </row>
    <row r="20" spans="1:4" ht="45" x14ac:dyDescent="0.25">
      <c r="A20" s="411" t="s">
        <v>672</v>
      </c>
      <c r="B20" s="412">
        <v>43207</v>
      </c>
      <c r="C20" s="413" t="s">
        <v>671</v>
      </c>
      <c r="D20" s="410">
        <v>15</v>
      </c>
    </row>
    <row r="21" spans="1:4" ht="63" x14ac:dyDescent="0.25">
      <c r="A21" s="414" t="s">
        <v>673</v>
      </c>
      <c r="B21" s="415" t="s">
        <v>674</v>
      </c>
      <c r="C21" s="413" t="s">
        <v>671</v>
      </c>
      <c r="D21" s="410">
        <v>20</v>
      </c>
    </row>
    <row r="22" spans="1:4" ht="45" x14ac:dyDescent="0.25">
      <c r="A22" s="411" t="s">
        <v>675</v>
      </c>
      <c r="B22" s="412">
        <v>43256</v>
      </c>
      <c r="C22" s="410" t="s">
        <v>666</v>
      </c>
      <c r="D22" s="410">
        <v>5</v>
      </c>
    </row>
    <row r="23" spans="1:4" ht="45" x14ac:dyDescent="0.25">
      <c r="A23" s="411" t="s">
        <v>676</v>
      </c>
      <c r="B23" s="412">
        <v>43256</v>
      </c>
      <c r="C23" s="410" t="s">
        <v>666</v>
      </c>
      <c r="D23" s="410">
        <v>3</v>
      </c>
    </row>
    <row r="24" spans="1:4" ht="45" x14ac:dyDescent="0.25">
      <c r="A24" s="406" t="s">
        <v>677</v>
      </c>
      <c r="B24" s="309">
        <v>43368</v>
      </c>
      <c r="C24" s="194" t="s">
        <v>678</v>
      </c>
      <c r="D24" s="190">
        <v>3</v>
      </c>
    </row>
    <row r="25" spans="1:4" ht="47.25" x14ac:dyDescent="0.25">
      <c r="A25" s="310" t="s">
        <v>679</v>
      </c>
      <c r="B25" s="218">
        <v>43379</v>
      </c>
      <c r="C25" s="190" t="s">
        <v>680</v>
      </c>
      <c r="D25" s="190">
        <v>15</v>
      </c>
    </row>
    <row r="26" spans="1:4" ht="47.25" x14ac:dyDescent="0.25">
      <c r="A26" s="310" t="s">
        <v>681</v>
      </c>
      <c r="B26" s="218">
        <v>43389</v>
      </c>
      <c r="C26" s="190" t="s">
        <v>678</v>
      </c>
      <c r="D26" s="190">
        <v>3</v>
      </c>
    </row>
    <row r="27" spans="1:4" ht="45" x14ac:dyDescent="0.25">
      <c r="A27" s="310" t="s">
        <v>682</v>
      </c>
      <c r="B27" s="218">
        <v>43391</v>
      </c>
      <c r="C27" s="413" t="s">
        <v>671</v>
      </c>
      <c r="D27" s="190">
        <v>6</v>
      </c>
    </row>
    <row r="28" spans="1:4" ht="78.75" x14ac:dyDescent="0.25">
      <c r="A28" s="310" t="s">
        <v>683</v>
      </c>
      <c r="B28" s="218">
        <v>43418</v>
      </c>
      <c r="C28" s="190" t="s">
        <v>684</v>
      </c>
      <c r="D28" s="190">
        <v>3</v>
      </c>
    </row>
    <row r="29" spans="1:4" ht="47.25" x14ac:dyDescent="0.25">
      <c r="A29" s="310" t="s">
        <v>685</v>
      </c>
      <c r="B29" s="218">
        <v>43256</v>
      </c>
      <c r="C29" s="190" t="s">
        <v>686</v>
      </c>
      <c r="D29" s="190">
        <v>10</v>
      </c>
    </row>
    <row r="30" spans="1:4" ht="47.25" x14ac:dyDescent="0.25">
      <c r="A30" s="310" t="s">
        <v>687</v>
      </c>
      <c r="B30" s="218">
        <v>43243</v>
      </c>
      <c r="C30" s="190" t="s">
        <v>686</v>
      </c>
      <c r="D30" s="190">
        <v>30</v>
      </c>
    </row>
    <row r="31" spans="1:4" ht="78.75" x14ac:dyDescent="0.25">
      <c r="A31" s="310" t="s">
        <v>688</v>
      </c>
      <c r="B31" s="218">
        <v>43251</v>
      </c>
      <c r="C31" s="190" t="s">
        <v>686</v>
      </c>
      <c r="D31" s="190">
        <v>15</v>
      </c>
    </row>
    <row r="32" spans="1:4" ht="47.25" x14ac:dyDescent="0.25">
      <c r="A32" s="394" t="s">
        <v>689</v>
      </c>
      <c r="B32" s="416">
        <v>43250</v>
      </c>
      <c r="C32" s="388" t="s">
        <v>690</v>
      </c>
      <c r="D32" s="388">
        <v>10</v>
      </c>
    </row>
    <row r="33" spans="1:4" ht="31.5" x14ac:dyDescent="0.25">
      <c r="A33" s="310" t="s">
        <v>691</v>
      </c>
      <c r="B33" s="218">
        <v>43287</v>
      </c>
      <c r="C33" s="190" t="s">
        <v>692</v>
      </c>
      <c r="D33" s="190">
        <v>10</v>
      </c>
    </row>
    <row r="34" spans="1:4" ht="47.25" x14ac:dyDescent="0.25">
      <c r="A34" s="310" t="s">
        <v>693</v>
      </c>
      <c r="B34" s="218">
        <v>43357</v>
      </c>
      <c r="C34" s="190" t="s">
        <v>694</v>
      </c>
      <c r="D34" s="190">
        <v>30</v>
      </c>
    </row>
    <row r="35" spans="1:4" ht="47.25" x14ac:dyDescent="0.25">
      <c r="A35" s="310" t="s">
        <v>695</v>
      </c>
      <c r="B35" s="218">
        <v>43412</v>
      </c>
      <c r="C35" s="190" t="s">
        <v>686</v>
      </c>
      <c r="D35" s="190">
        <v>15</v>
      </c>
    </row>
    <row r="36" spans="1:4" ht="47.25" x14ac:dyDescent="0.25">
      <c r="A36" s="310" t="s">
        <v>696</v>
      </c>
      <c r="B36" s="218">
        <v>43433</v>
      </c>
      <c r="C36" s="190" t="s">
        <v>686</v>
      </c>
      <c r="D36" s="190">
        <v>10</v>
      </c>
    </row>
    <row r="37" spans="1:4" ht="18.75" customHeight="1" x14ac:dyDescent="0.25">
      <c r="A37" s="310" t="s">
        <v>697</v>
      </c>
      <c r="B37" s="255">
        <v>43435</v>
      </c>
      <c r="C37" s="261" t="s">
        <v>698</v>
      </c>
      <c r="D37" s="261">
        <v>4</v>
      </c>
    </row>
    <row r="38" spans="1:4" ht="30" x14ac:dyDescent="0.25">
      <c r="A38" s="406" t="s">
        <v>644</v>
      </c>
      <c r="B38" s="309">
        <v>43396</v>
      </c>
      <c r="C38" s="194" t="s">
        <v>634</v>
      </c>
      <c r="D38" s="194">
        <v>10</v>
      </c>
    </row>
    <row r="39" spans="1:4" ht="31.5" x14ac:dyDescent="0.25">
      <c r="A39" s="397" t="s">
        <v>645</v>
      </c>
      <c r="B39" s="218">
        <v>43420</v>
      </c>
      <c r="C39" s="190" t="s">
        <v>646</v>
      </c>
      <c r="D39" s="194">
        <v>3</v>
      </c>
    </row>
    <row r="40" spans="1:4" ht="30" x14ac:dyDescent="0.25">
      <c r="A40" s="406" t="s">
        <v>647</v>
      </c>
      <c r="B40" s="309">
        <v>43435</v>
      </c>
      <c r="C40" s="417" t="s">
        <v>634</v>
      </c>
      <c r="D40" s="194">
        <v>15</v>
      </c>
    </row>
    <row r="41" spans="1:4" ht="63" x14ac:dyDescent="0.25">
      <c r="A41" s="418" t="s">
        <v>643</v>
      </c>
      <c r="B41" s="309">
        <v>43347</v>
      </c>
      <c r="C41" s="194" t="s">
        <v>634</v>
      </c>
      <c r="D41" s="194">
        <v>10</v>
      </c>
    </row>
    <row r="42" spans="1:4" ht="30" x14ac:dyDescent="0.25">
      <c r="A42" s="406" t="s">
        <v>642</v>
      </c>
      <c r="B42" s="309">
        <v>43284</v>
      </c>
      <c r="C42" s="194" t="s">
        <v>634</v>
      </c>
      <c r="D42" s="194">
        <v>15</v>
      </c>
    </row>
    <row r="43" spans="1:4" ht="30" x14ac:dyDescent="0.25">
      <c r="A43" s="406" t="s">
        <v>633</v>
      </c>
      <c r="B43" s="309">
        <v>43179</v>
      </c>
      <c r="C43" s="194" t="s">
        <v>634</v>
      </c>
      <c r="D43" s="194">
        <v>20</v>
      </c>
    </row>
    <row r="44" spans="1:4" ht="45" x14ac:dyDescent="0.25">
      <c r="A44" s="406" t="s">
        <v>635</v>
      </c>
      <c r="B44" s="309">
        <v>43195</v>
      </c>
      <c r="C44" s="194" t="s">
        <v>636</v>
      </c>
      <c r="D44" s="194">
        <v>5</v>
      </c>
    </row>
    <row r="45" spans="1:4" ht="30" x14ac:dyDescent="0.25">
      <c r="A45" s="406" t="s">
        <v>637</v>
      </c>
      <c r="B45" s="309">
        <v>43209</v>
      </c>
      <c r="C45" s="194" t="s">
        <v>634</v>
      </c>
      <c r="D45" s="194">
        <v>10</v>
      </c>
    </row>
    <row r="46" spans="1:4" ht="30" x14ac:dyDescent="0.25">
      <c r="A46" s="406" t="s">
        <v>638</v>
      </c>
      <c r="B46" s="309">
        <v>43216</v>
      </c>
      <c r="C46" s="194" t="s">
        <v>634</v>
      </c>
      <c r="D46" s="194">
        <v>10</v>
      </c>
    </row>
    <row r="47" spans="1:4" ht="45" x14ac:dyDescent="0.25">
      <c r="A47" s="406" t="s">
        <v>639</v>
      </c>
      <c r="B47" s="309">
        <v>43237</v>
      </c>
      <c r="C47" s="194" t="s">
        <v>634</v>
      </c>
      <c r="D47" s="194">
        <v>20</v>
      </c>
    </row>
    <row r="48" spans="1:4" ht="30" x14ac:dyDescent="0.25">
      <c r="A48" s="406" t="s">
        <v>640</v>
      </c>
      <c r="B48" s="309">
        <v>43244</v>
      </c>
      <c r="C48" s="194" t="s">
        <v>634</v>
      </c>
      <c r="D48" s="194">
        <v>20</v>
      </c>
    </row>
    <row r="49" spans="1:4" x14ac:dyDescent="0.25">
      <c r="A49" s="406"/>
      <c r="B49" s="309"/>
      <c r="C49" s="194"/>
      <c r="D49" s="194"/>
    </row>
    <row r="50" spans="1:4" x14ac:dyDescent="0.25">
      <c r="A50" s="406"/>
      <c r="B50" s="309"/>
      <c r="C50" s="194"/>
      <c r="D50" s="194"/>
    </row>
    <row r="51" spans="1:4" ht="45" x14ac:dyDescent="0.25">
      <c r="A51" s="406" t="s">
        <v>641</v>
      </c>
      <c r="B51" s="309">
        <v>43272</v>
      </c>
      <c r="C51" s="194" t="s">
        <v>634</v>
      </c>
      <c r="D51" s="194">
        <v>15</v>
      </c>
    </row>
    <row r="52" spans="1:4" ht="45" x14ac:dyDescent="0.25">
      <c r="A52" s="419" t="s">
        <v>648</v>
      </c>
      <c r="B52" s="420">
        <v>43439</v>
      </c>
      <c r="C52" s="421" t="s">
        <v>649</v>
      </c>
      <c r="D52" s="422">
        <v>3</v>
      </c>
    </row>
    <row r="53" spans="1:4" ht="18.75" x14ac:dyDescent="0.25">
      <c r="A53" s="204" t="s">
        <v>124</v>
      </c>
      <c r="B53" s="197"/>
      <c r="C53" s="196"/>
      <c r="D53" s="201">
        <f>SUM(D54:D56)</f>
        <v>30</v>
      </c>
    </row>
    <row r="54" spans="1:4" ht="60" x14ac:dyDescent="0.25">
      <c r="A54" s="424" t="s">
        <v>699</v>
      </c>
      <c r="B54" s="425">
        <v>43237</v>
      </c>
      <c r="C54" s="426" t="s">
        <v>700</v>
      </c>
      <c r="D54" s="426">
        <v>30</v>
      </c>
    </row>
    <row r="55" spans="1:4" ht="18.75" x14ac:dyDescent="0.25">
      <c r="A55" s="81"/>
      <c r="B55" s="128"/>
      <c r="C55" s="81"/>
      <c r="D55" s="128"/>
    </row>
    <row r="56" spans="1:4" ht="18.75" x14ac:dyDescent="0.25">
      <c r="A56" s="81"/>
      <c r="B56" s="128"/>
      <c r="C56" s="81"/>
      <c r="D56" s="128"/>
    </row>
    <row r="57" spans="1:4" ht="18.75" x14ac:dyDescent="0.25">
      <c r="A57" s="205" t="s">
        <v>258</v>
      </c>
      <c r="B57" s="199"/>
      <c r="C57" s="198"/>
      <c r="D57" s="202">
        <f>SUM(D58:D69)</f>
        <v>192</v>
      </c>
    </row>
    <row r="58" spans="1:4" ht="30" x14ac:dyDescent="0.25">
      <c r="A58" s="427" t="s">
        <v>701</v>
      </c>
      <c r="B58" s="428">
        <v>43218</v>
      </c>
      <c r="C58" s="429" t="s">
        <v>702</v>
      </c>
      <c r="D58" s="429">
        <v>12</v>
      </c>
    </row>
    <row r="59" spans="1:4" ht="30" x14ac:dyDescent="0.25">
      <c r="A59" s="430" t="s">
        <v>703</v>
      </c>
      <c r="B59" s="425" t="s">
        <v>704</v>
      </c>
      <c r="C59" s="194" t="s">
        <v>634</v>
      </c>
      <c r="D59" s="426">
        <v>50</v>
      </c>
    </row>
    <row r="60" spans="1:4" ht="47.25" x14ac:dyDescent="0.25">
      <c r="A60" s="431" t="s">
        <v>705</v>
      </c>
      <c r="B60" s="432">
        <v>43107</v>
      </c>
      <c r="C60" s="433" t="s">
        <v>706</v>
      </c>
      <c r="D60" s="433">
        <v>20</v>
      </c>
    </row>
    <row r="61" spans="1:4" ht="47.25" x14ac:dyDescent="0.25">
      <c r="A61" s="431" t="s">
        <v>707</v>
      </c>
      <c r="B61" s="432">
        <v>43121</v>
      </c>
      <c r="C61" s="433" t="s">
        <v>708</v>
      </c>
      <c r="D61" s="433">
        <v>20</v>
      </c>
    </row>
    <row r="62" spans="1:4" ht="31.5" x14ac:dyDescent="0.25">
      <c r="A62" s="431" t="s">
        <v>709</v>
      </c>
      <c r="B62" s="432">
        <v>43107</v>
      </c>
      <c r="C62" s="433" t="s">
        <v>710</v>
      </c>
      <c r="D62" s="433">
        <v>10</v>
      </c>
    </row>
    <row r="63" spans="1:4" ht="31.5" x14ac:dyDescent="0.25">
      <c r="A63" s="431" t="s">
        <v>711</v>
      </c>
      <c r="B63" s="432">
        <v>43179</v>
      </c>
      <c r="C63" s="433" t="s">
        <v>712</v>
      </c>
      <c r="D63" s="433">
        <v>5</v>
      </c>
    </row>
    <row r="64" spans="1:4" ht="31.5" x14ac:dyDescent="0.25">
      <c r="A64" s="431" t="s">
        <v>713</v>
      </c>
      <c r="B64" s="432">
        <v>43217</v>
      </c>
      <c r="C64" s="433" t="s">
        <v>714</v>
      </c>
      <c r="D64" s="433">
        <v>15</v>
      </c>
    </row>
    <row r="65" spans="1:4" ht="30" x14ac:dyDescent="0.25">
      <c r="A65" s="430" t="s">
        <v>715</v>
      </c>
      <c r="B65" s="432">
        <v>43422</v>
      </c>
      <c r="C65" s="426" t="s">
        <v>716</v>
      </c>
      <c r="D65" s="426">
        <v>10</v>
      </c>
    </row>
    <row r="66" spans="1:4" ht="15.75" x14ac:dyDescent="0.25">
      <c r="A66" s="311" t="s">
        <v>717</v>
      </c>
      <c r="B66" s="263">
        <v>43175</v>
      </c>
      <c r="C66" s="241" t="s">
        <v>718</v>
      </c>
      <c r="D66" s="248">
        <v>10</v>
      </c>
    </row>
    <row r="67" spans="1:4" ht="15.75" x14ac:dyDescent="0.25">
      <c r="A67" s="311" t="s">
        <v>719</v>
      </c>
      <c r="B67" s="263">
        <v>43229</v>
      </c>
      <c r="C67" s="241" t="s">
        <v>720</v>
      </c>
      <c r="D67" s="248">
        <v>20</v>
      </c>
    </row>
    <row r="68" spans="1:4" ht="15.75" x14ac:dyDescent="0.25">
      <c r="A68" s="311" t="s">
        <v>721</v>
      </c>
      <c r="B68" s="263">
        <v>43213</v>
      </c>
      <c r="C68" s="241" t="s">
        <v>722</v>
      </c>
      <c r="D68" s="248">
        <v>10</v>
      </c>
    </row>
    <row r="69" spans="1:4" ht="15.75" x14ac:dyDescent="0.25">
      <c r="A69" s="311" t="s">
        <v>723</v>
      </c>
      <c r="B69" s="263" t="s">
        <v>724</v>
      </c>
      <c r="C69" s="241" t="s">
        <v>725</v>
      </c>
      <c r="D69" s="248">
        <v>10</v>
      </c>
    </row>
    <row r="70" spans="1:4" ht="19.5" thickBot="1" x14ac:dyDescent="0.3">
      <c r="A70" s="205" t="s">
        <v>259</v>
      </c>
      <c r="B70" s="199"/>
      <c r="C70" s="198"/>
      <c r="D70" s="202">
        <f>SUM(D71:D71)</f>
        <v>10</v>
      </c>
    </row>
    <row r="71" spans="1:4" ht="48" thickBot="1" x14ac:dyDescent="0.3">
      <c r="A71" s="434" t="s">
        <v>726</v>
      </c>
      <c r="B71" s="263">
        <v>43263</v>
      </c>
      <c r="C71" s="241" t="s">
        <v>727</v>
      </c>
      <c r="D71" s="248">
        <v>10</v>
      </c>
    </row>
    <row r="72" spans="1:4" ht="18.75" x14ac:dyDescent="0.25">
      <c r="A72" s="205" t="s">
        <v>255</v>
      </c>
      <c r="B72" s="199"/>
      <c r="C72" s="198"/>
      <c r="D72" s="202">
        <f>SUM(D73:D73)</f>
        <v>0</v>
      </c>
    </row>
    <row r="73" spans="1:4" ht="18.75" x14ac:dyDescent="0.25">
      <c r="A73" s="81"/>
      <c r="B73" s="128"/>
      <c r="C73" s="81"/>
      <c r="D73" s="21"/>
    </row>
    <row r="74" spans="1:4" ht="18.75" x14ac:dyDescent="0.25">
      <c r="A74" s="205" t="s">
        <v>256</v>
      </c>
      <c r="B74" s="199"/>
      <c r="C74" s="198"/>
      <c r="D74" s="202">
        <f>SUM(D75:D75)</f>
        <v>5</v>
      </c>
    </row>
    <row r="75" spans="1:4" ht="47.25" x14ac:dyDescent="0.25">
      <c r="A75" s="435" t="s">
        <v>728</v>
      </c>
      <c r="B75" s="436">
        <v>43212</v>
      </c>
      <c r="C75" s="435" t="s">
        <v>729</v>
      </c>
      <c r="D75" s="248">
        <v>5</v>
      </c>
    </row>
    <row r="76" spans="1:4" ht="18.75" x14ac:dyDescent="0.25">
      <c r="A76" s="81"/>
      <c r="B76" s="62"/>
      <c r="C76" s="81"/>
      <c r="D76" s="21"/>
    </row>
    <row r="77" spans="1:4" ht="18.75" x14ac:dyDescent="0.25">
      <c r="A77" s="81"/>
      <c r="B77" s="62"/>
      <c r="C77" s="81"/>
      <c r="D77" s="21"/>
    </row>
  </sheetData>
  <sheetProtection sort="0" autoFilter="0" pivotTables="0"/>
  <pageMargins left="0.7" right="0.7" top="0.75" bottom="0.75" header="0.3" footer="0.3"/>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view="pageBreakPreview" topLeftCell="A19" zoomScale="80" zoomScaleNormal="80" zoomScaleSheetLayoutView="80" workbookViewId="0">
      <selection activeCell="J10" sqref="J10"/>
    </sheetView>
  </sheetViews>
  <sheetFormatPr defaultRowHeight="18.75" x14ac:dyDescent="0.3"/>
  <cols>
    <col min="1" max="1" width="5.28515625" style="1" customWidth="1"/>
    <col min="2" max="2" width="27.28515625" style="1" customWidth="1"/>
    <col min="3" max="4" width="9.140625" style="2"/>
    <col min="5" max="5" width="19.140625" style="1" customWidth="1"/>
    <col min="6" max="6" width="20.85546875" style="1" customWidth="1"/>
    <col min="7" max="7" width="16" style="2" customWidth="1"/>
    <col min="8" max="8" width="9.5703125" style="2" customWidth="1"/>
    <col min="9" max="9" width="15" style="1" customWidth="1"/>
    <col min="10" max="12" width="15.7109375" style="1" customWidth="1"/>
  </cols>
  <sheetData>
    <row r="1" spans="1:12" s="20" customFormat="1" x14ac:dyDescent="0.3">
      <c r="A1" s="357" t="s">
        <v>101</v>
      </c>
      <c r="B1" s="357"/>
      <c r="C1" s="357"/>
      <c r="D1" s="357"/>
      <c r="E1" s="357"/>
      <c r="F1" s="357"/>
      <c r="G1" s="357"/>
      <c r="H1" s="357"/>
      <c r="I1" s="357"/>
      <c r="J1" s="357"/>
      <c r="K1" s="167"/>
      <c r="L1" s="167"/>
    </row>
    <row r="2" spans="1:12" s="5" customFormat="1" ht="37.5" customHeight="1" x14ac:dyDescent="0.25">
      <c r="A2" s="362" t="s">
        <v>62</v>
      </c>
      <c r="B2" s="356" t="s">
        <v>55</v>
      </c>
      <c r="C2" s="356" t="s">
        <v>56</v>
      </c>
      <c r="D2" s="356"/>
      <c r="E2" s="356" t="s">
        <v>57</v>
      </c>
      <c r="F2" s="356" t="s">
        <v>58</v>
      </c>
      <c r="G2" s="358" t="s">
        <v>63</v>
      </c>
      <c r="H2" s="359"/>
      <c r="I2" s="360"/>
      <c r="J2" s="356" t="s">
        <v>64</v>
      </c>
      <c r="K2" s="358" t="s">
        <v>250</v>
      </c>
      <c r="L2" s="358" t="s">
        <v>223</v>
      </c>
    </row>
    <row r="3" spans="1:12" s="5" customFormat="1" ht="57.75" customHeight="1" x14ac:dyDescent="0.25">
      <c r="A3" s="362"/>
      <c r="B3" s="356"/>
      <c r="C3" s="27" t="s">
        <v>59</v>
      </c>
      <c r="D3" s="27" t="s">
        <v>90</v>
      </c>
      <c r="E3" s="356"/>
      <c r="F3" s="356"/>
      <c r="G3" s="166" t="s">
        <v>65</v>
      </c>
      <c r="H3" s="166" t="s">
        <v>249</v>
      </c>
      <c r="I3" s="166" t="s">
        <v>66</v>
      </c>
      <c r="J3" s="356"/>
      <c r="K3" s="358"/>
      <c r="L3" s="358"/>
    </row>
    <row r="4" spans="1:12" s="5" customFormat="1" ht="75" customHeight="1" x14ac:dyDescent="0.25">
      <c r="A4" s="70" t="s">
        <v>67</v>
      </c>
      <c r="B4" s="29" t="s">
        <v>60</v>
      </c>
      <c r="C4" s="29">
        <f>SUM(C5,C12,C21)</f>
        <v>11</v>
      </c>
      <c r="D4" s="29">
        <f>SUM(D5,D12,D21)</f>
        <v>11</v>
      </c>
      <c r="E4" s="130"/>
      <c r="F4" s="29"/>
      <c r="G4" s="29">
        <f t="shared" ref="G4:L4" si="0">SUM(G5,G12,G21)</f>
        <v>171</v>
      </c>
      <c r="H4" s="130">
        <f t="shared" si="0"/>
        <v>1</v>
      </c>
      <c r="I4" s="130">
        <f t="shared" si="0"/>
        <v>3860</v>
      </c>
      <c r="J4" s="129">
        <f t="shared" si="0"/>
        <v>2</v>
      </c>
      <c r="K4" s="129">
        <f t="shared" si="0"/>
        <v>2</v>
      </c>
      <c r="L4" s="129">
        <f t="shared" si="0"/>
        <v>50000</v>
      </c>
    </row>
    <row r="5" spans="1:12" s="5" customFormat="1" ht="21.6" customHeight="1" x14ac:dyDescent="0.25">
      <c r="A5" s="67"/>
      <c r="B5" s="173" t="s">
        <v>251</v>
      </c>
      <c r="C5" s="174">
        <f>SUM(C6:C11)</f>
        <v>6</v>
      </c>
      <c r="D5" s="174">
        <f>SUM(D6:D11)</f>
        <v>6</v>
      </c>
      <c r="E5" s="175"/>
      <c r="F5" s="176"/>
      <c r="G5" s="174">
        <f t="shared" ref="G5:L5" si="1">SUM(G6:G11)</f>
        <v>119</v>
      </c>
      <c r="H5" s="174">
        <f t="shared" si="1"/>
        <v>0</v>
      </c>
      <c r="I5" s="174">
        <f t="shared" si="1"/>
        <v>2744</v>
      </c>
      <c r="J5" s="176">
        <f t="shared" si="1"/>
        <v>2</v>
      </c>
      <c r="K5" s="176">
        <f t="shared" si="1"/>
        <v>2</v>
      </c>
      <c r="L5" s="177">
        <f t="shared" si="1"/>
        <v>50000</v>
      </c>
    </row>
    <row r="6" spans="1:12" s="5" customFormat="1" ht="37.5" x14ac:dyDescent="0.25">
      <c r="A6" s="67"/>
      <c r="B6" s="81" t="s">
        <v>476</v>
      </c>
      <c r="C6" s="66">
        <v>1</v>
      </c>
      <c r="D6" s="66">
        <v>1</v>
      </c>
      <c r="E6" s="127" t="s">
        <v>477</v>
      </c>
      <c r="F6" s="128" t="s">
        <v>478</v>
      </c>
      <c r="G6" s="21">
        <v>11</v>
      </c>
      <c r="H6" s="21"/>
      <c r="I6" s="21">
        <v>795</v>
      </c>
      <c r="J6" s="172"/>
      <c r="K6" s="172"/>
      <c r="L6" s="172"/>
    </row>
    <row r="7" spans="1:12" s="5" customFormat="1" ht="37.5" x14ac:dyDescent="0.25">
      <c r="A7" s="67"/>
      <c r="B7" s="81" t="s">
        <v>479</v>
      </c>
      <c r="C7" s="66">
        <v>1</v>
      </c>
      <c r="D7" s="66">
        <v>1</v>
      </c>
      <c r="E7" s="127" t="s">
        <v>480</v>
      </c>
      <c r="F7" s="128" t="s">
        <v>481</v>
      </c>
      <c r="G7" s="21">
        <v>53</v>
      </c>
      <c r="H7" s="21"/>
      <c r="I7" s="21">
        <v>1359</v>
      </c>
      <c r="J7" s="172"/>
      <c r="K7" s="172"/>
      <c r="L7" s="172"/>
    </row>
    <row r="8" spans="1:12" s="5" customFormat="1" ht="37.5" x14ac:dyDescent="0.25">
      <c r="A8" s="67"/>
      <c r="B8" s="81" t="s">
        <v>482</v>
      </c>
      <c r="C8" s="269">
        <v>1</v>
      </c>
      <c r="D8" s="269">
        <v>1</v>
      </c>
      <c r="E8" s="270" t="s">
        <v>483</v>
      </c>
      <c r="F8" s="271" t="s">
        <v>481</v>
      </c>
      <c r="G8" s="272">
        <v>15</v>
      </c>
      <c r="H8" s="272"/>
      <c r="I8" s="272">
        <v>240</v>
      </c>
      <c r="J8" s="273">
        <v>1</v>
      </c>
      <c r="K8" s="273">
        <v>1</v>
      </c>
      <c r="L8" s="273">
        <v>50000</v>
      </c>
    </row>
    <row r="9" spans="1:12" s="5" customFormat="1" ht="37.5" x14ac:dyDescent="0.25">
      <c r="A9" s="67"/>
      <c r="B9" s="81" t="s">
        <v>484</v>
      </c>
      <c r="C9" s="274">
        <v>1</v>
      </c>
      <c r="D9" s="274">
        <v>1</v>
      </c>
      <c r="E9" s="270" t="s">
        <v>485</v>
      </c>
      <c r="F9" s="271" t="s">
        <v>481</v>
      </c>
      <c r="G9" s="272">
        <v>15</v>
      </c>
      <c r="H9" s="275"/>
      <c r="I9" s="275">
        <v>120</v>
      </c>
      <c r="J9" s="273">
        <v>1</v>
      </c>
      <c r="K9" s="273">
        <v>1</v>
      </c>
      <c r="L9" s="273">
        <v>0</v>
      </c>
    </row>
    <row r="10" spans="1:12" s="5" customFormat="1" ht="37.5" x14ac:dyDescent="0.25">
      <c r="A10" s="67"/>
      <c r="B10" s="81" t="s">
        <v>486</v>
      </c>
      <c r="C10" s="274">
        <v>1</v>
      </c>
      <c r="D10" s="274">
        <v>1</v>
      </c>
      <c r="E10" s="270" t="s">
        <v>487</v>
      </c>
      <c r="F10" s="271" t="s">
        <v>481</v>
      </c>
      <c r="G10" s="272">
        <v>15</v>
      </c>
      <c r="H10" s="272"/>
      <c r="I10" s="272">
        <v>120</v>
      </c>
      <c r="J10" s="273">
        <v>0</v>
      </c>
      <c r="K10" s="273">
        <v>0</v>
      </c>
      <c r="L10" s="273">
        <v>0</v>
      </c>
    </row>
    <row r="11" spans="1:12" s="5" customFormat="1" ht="37.5" x14ac:dyDescent="0.25">
      <c r="A11" s="67"/>
      <c r="B11" s="81" t="s">
        <v>488</v>
      </c>
      <c r="C11" s="66">
        <v>1</v>
      </c>
      <c r="D11" s="66">
        <v>1</v>
      </c>
      <c r="E11" s="127" t="s">
        <v>489</v>
      </c>
      <c r="F11" s="128" t="s">
        <v>490</v>
      </c>
      <c r="G11" s="21">
        <v>10</v>
      </c>
      <c r="H11" s="21"/>
      <c r="I11" s="272">
        <v>110</v>
      </c>
      <c r="J11" s="172"/>
      <c r="K11" s="172"/>
      <c r="L11" s="172"/>
    </row>
    <row r="12" spans="1:12" s="5" customFormat="1" x14ac:dyDescent="0.25">
      <c r="A12" s="67"/>
      <c r="B12" s="173" t="s">
        <v>252</v>
      </c>
      <c r="C12" s="174">
        <f>SUM(C13:C20)</f>
        <v>5</v>
      </c>
      <c r="D12" s="174">
        <f>SUM(D13:D20)</f>
        <v>5</v>
      </c>
      <c r="E12" s="175"/>
      <c r="F12" s="176"/>
      <c r="G12" s="174">
        <f t="shared" ref="G12:L12" si="2">SUM(G13:G20)</f>
        <v>52</v>
      </c>
      <c r="H12" s="174">
        <f t="shared" si="2"/>
        <v>1</v>
      </c>
      <c r="I12" s="174">
        <f t="shared" si="2"/>
        <v>1116</v>
      </c>
      <c r="J12" s="176">
        <f t="shared" si="2"/>
        <v>0</v>
      </c>
      <c r="K12" s="176">
        <f t="shared" si="2"/>
        <v>0</v>
      </c>
      <c r="L12" s="177">
        <f t="shared" si="2"/>
        <v>0</v>
      </c>
    </row>
    <row r="13" spans="1:12" s="5" customFormat="1" ht="37.5" x14ac:dyDescent="0.25">
      <c r="A13" s="67"/>
      <c r="B13" s="81" t="s">
        <v>491</v>
      </c>
      <c r="C13" s="66">
        <v>1</v>
      </c>
      <c r="D13" s="66">
        <v>1</v>
      </c>
      <c r="E13" s="127" t="s">
        <v>492</v>
      </c>
      <c r="F13" s="128" t="s">
        <v>493</v>
      </c>
      <c r="G13" s="21">
        <v>10</v>
      </c>
      <c r="H13" s="21"/>
      <c r="I13" s="21">
        <v>200</v>
      </c>
      <c r="J13" s="172"/>
      <c r="K13" s="172"/>
      <c r="L13" s="172"/>
    </row>
    <row r="14" spans="1:12" s="5" customFormat="1" ht="37.5" x14ac:dyDescent="0.25">
      <c r="A14" s="67"/>
      <c r="B14" s="81" t="s">
        <v>494</v>
      </c>
      <c r="C14" s="66">
        <v>1</v>
      </c>
      <c r="D14" s="66">
        <v>1</v>
      </c>
      <c r="E14" s="127" t="s">
        <v>492</v>
      </c>
      <c r="F14" s="128" t="s">
        <v>493</v>
      </c>
      <c r="G14" s="21">
        <v>10</v>
      </c>
      <c r="H14" s="21"/>
      <c r="I14" s="21">
        <v>120</v>
      </c>
      <c r="J14" s="172"/>
      <c r="K14" s="172"/>
      <c r="L14" s="172"/>
    </row>
    <row r="15" spans="1:12" s="5" customFormat="1" ht="37.5" x14ac:dyDescent="0.25">
      <c r="A15" s="67"/>
      <c r="B15" s="81" t="s">
        <v>495</v>
      </c>
      <c r="C15" s="66">
        <v>1</v>
      </c>
      <c r="D15" s="66">
        <v>1</v>
      </c>
      <c r="E15" s="127" t="s">
        <v>496</v>
      </c>
      <c r="F15" s="128" t="s">
        <v>497</v>
      </c>
      <c r="G15" s="21">
        <v>9</v>
      </c>
      <c r="H15" s="21"/>
      <c r="I15" s="21">
        <v>206</v>
      </c>
      <c r="J15" s="172"/>
      <c r="K15" s="172"/>
      <c r="L15" s="172"/>
    </row>
    <row r="16" spans="1:12" s="5" customFormat="1" ht="37.5" x14ac:dyDescent="0.25">
      <c r="A16" s="67"/>
      <c r="B16" s="81" t="s">
        <v>498</v>
      </c>
      <c r="C16" s="66">
        <v>1</v>
      </c>
      <c r="D16" s="66">
        <v>1</v>
      </c>
      <c r="E16" s="127" t="s">
        <v>485</v>
      </c>
      <c r="F16" s="128" t="s">
        <v>481</v>
      </c>
      <c r="G16" s="21">
        <v>13</v>
      </c>
      <c r="H16" s="21">
        <v>1</v>
      </c>
      <c r="I16" s="21">
        <v>350</v>
      </c>
      <c r="J16" s="172"/>
      <c r="K16" s="172"/>
      <c r="L16" s="172"/>
    </row>
    <row r="17" spans="1:12" s="5" customFormat="1" ht="56.25" x14ac:dyDescent="0.25">
      <c r="A17" s="67"/>
      <c r="B17" s="81" t="s">
        <v>499</v>
      </c>
      <c r="C17" s="66">
        <v>1</v>
      </c>
      <c r="D17" s="66">
        <v>1</v>
      </c>
      <c r="E17" s="127" t="s">
        <v>500</v>
      </c>
      <c r="F17" s="128" t="s">
        <v>501</v>
      </c>
      <c r="G17" s="21">
        <v>10</v>
      </c>
      <c r="H17" s="21"/>
      <c r="I17" s="21">
        <v>240</v>
      </c>
      <c r="J17" s="172"/>
      <c r="K17" s="172"/>
      <c r="L17" s="172"/>
    </row>
    <row r="18" spans="1:12" s="5" customFormat="1" x14ac:dyDescent="0.25">
      <c r="A18" s="67"/>
      <c r="B18" s="81"/>
      <c r="C18" s="66"/>
      <c r="D18" s="66"/>
      <c r="E18" s="127"/>
      <c r="F18" s="62"/>
      <c r="G18" s="21"/>
      <c r="H18" s="21"/>
      <c r="I18" s="21"/>
      <c r="J18" s="172"/>
      <c r="K18" s="172"/>
      <c r="L18" s="172"/>
    </row>
    <row r="19" spans="1:12" s="5" customFormat="1" x14ac:dyDescent="0.25">
      <c r="A19" s="67"/>
      <c r="B19" s="81"/>
      <c r="C19" s="66"/>
      <c r="D19" s="66"/>
      <c r="E19" s="127"/>
      <c r="F19" s="128"/>
      <c r="G19" s="21"/>
      <c r="H19" s="21"/>
      <c r="I19" s="21"/>
      <c r="J19" s="172"/>
      <c r="K19" s="172"/>
      <c r="L19" s="172"/>
    </row>
    <row r="20" spans="1:12" s="5" customFormat="1" x14ac:dyDescent="0.25">
      <c r="A20" s="67"/>
      <c r="B20" s="81"/>
      <c r="C20" s="66"/>
      <c r="D20" s="66"/>
      <c r="E20" s="127"/>
      <c r="F20" s="128"/>
      <c r="G20" s="21"/>
      <c r="H20" s="21"/>
      <c r="I20" s="21"/>
      <c r="J20" s="172"/>
      <c r="K20" s="172"/>
      <c r="L20" s="172"/>
    </row>
    <row r="21" spans="1:12" s="5" customFormat="1" x14ac:dyDescent="0.25">
      <c r="A21" s="67"/>
      <c r="B21" s="173" t="s">
        <v>253</v>
      </c>
      <c r="C21" s="174">
        <f>SUM(C22:C28)</f>
        <v>0</v>
      </c>
      <c r="D21" s="174">
        <f>SUM(D22:D28)</f>
        <v>0</v>
      </c>
      <c r="E21" s="175"/>
      <c r="F21" s="176"/>
      <c r="G21" s="174">
        <f t="shared" ref="G21:L21" si="3">SUM(G22:G28)</f>
        <v>0</v>
      </c>
      <c r="H21" s="174">
        <f t="shared" si="3"/>
        <v>0</v>
      </c>
      <c r="I21" s="174">
        <f t="shared" si="3"/>
        <v>0</v>
      </c>
      <c r="J21" s="176">
        <f t="shared" si="3"/>
        <v>0</v>
      </c>
      <c r="K21" s="176">
        <f t="shared" si="3"/>
        <v>0</v>
      </c>
      <c r="L21" s="177">
        <f t="shared" si="3"/>
        <v>0</v>
      </c>
    </row>
    <row r="22" spans="1:12" s="5" customFormat="1" x14ac:dyDescent="0.25">
      <c r="A22" s="67"/>
      <c r="B22" s="178"/>
      <c r="C22" s="179"/>
      <c r="D22" s="179"/>
      <c r="E22" s="180"/>
      <c r="F22" s="181"/>
      <c r="G22" s="179"/>
      <c r="H22" s="179"/>
      <c r="I22" s="179"/>
      <c r="J22" s="182"/>
      <c r="K22" s="182"/>
      <c r="L22" s="183"/>
    </row>
    <row r="23" spans="1:12" s="5" customFormat="1" x14ac:dyDescent="0.25">
      <c r="A23" s="67"/>
      <c r="B23" s="178"/>
      <c r="C23" s="179"/>
      <c r="D23" s="179"/>
      <c r="E23" s="180"/>
      <c r="F23" s="181"/>
      <c r="G23" s="179"/>
      <c r="H23" s="179"/>
      <c r="I23" s="179"/>
      <c r="J23" s="182"/>
      <c r="K23" s="182"/>
      <c r="L23" s="183"/>
    </row>
    <row r="24" spans="1:12" s="5" customFormat="1" x14ac:dyDescent="0.25">
      <c r="A24" s="67"/>
      <c r="B24" s="178"/>
      <c r="C24" s="179"/>
      <c r="D24" s="179"/>
      <c r="E24" s="180"/>
      <c r="F24" s="181"/>
      <c r="G24" s="179"/>
      <c r="H24" s="179"/>
      <c r="I24" s="179"/>
      <c r="J24" s="182"/>
      <c r="K24" s="182"/>
      <c r="L24" s="183"/>
    </row>
    <row r="25" spans="1:12" s="5" customFormat="1" x14ac:dyDescent="0.25">
      <c r="A25" s="67"/>
      <c r="B25" s="178"/>
      <c r="C25" s="179"/>
      <c r="D25" s="179"/>
      <c r="E25" s="180"/>
      <c r="F25" s="181"/>
      <c r="G25" s="179"/>
      <c r="H25" s="179"/>
      <c r="I25" s="179"/>
      <c r="J25" s="182"/>
      <c r="K25" s="182"/>
      <c r="L25" s="183"/>
    </row>
    <row r="26" spans="1:12" s="5" customFormat="1" x14ac:dyDescent="0.25">
      <c r="A26" s="67"/>
      <c r="B26" s="81"/>
      <c r="C26" s="66"/>
      <c r="D26" s="66"/>
      <c r="E26" s="127"/>
      <c r="F26" s="62"/>
      <c r="G26" s="21"/>
      <c r="H26" s="21"/>
      <c r="I26" s="21"/>
      <c r="J26" s="172"/>
      <c r="K26" s="172"/>
      <c r="L26" s="172"/>
    </row>
    <row r="27" spans="1:12" s="5" customFormat="1" x14ac:dyDescent="0.25">
      <c r="A27" s="67"/>
      <c r="B27" s="81"/>
      <c r="C27" s="66"/>
      <c r="D27" s="66"/>
      <c r="E27" s="127"/>
      <c r="F27" s="62"/>
      <c r="G27" s="21"/>
      <c r="H27" s="21"/>
      <c r="I27" s="21"/>
      <c r="J27" s="172"/>
      <c r="K27" s="172"/>
      <c r="L27" s="172"/>
    </row>
    <row r="28" spans="1:12" x14ac:dyDescent="0.25">
      <c r="A28" s="67"/>
      <c r="B28" s="81"/>
      <c r="C28" s="66"/>
      <c r="D28" s="66"/>
      <c r="E28" s="128"/>
      <c r="F28" s="62"/>
      <c r="G28" s="21"/>
      <c r="H28" s="21"/>
      <c r="I28" s="21"/>
      <c r="J28" s="172"/>
      <c r="K28" s="172"/>
      <c r="L28" s="172"/>
    </row>
    <row r="29" spans="1:12" s="5" customFormat="1" ht="75" customHeight="1" x14ac:dyDescent="0.25">
      <c r="A29" s="70" t="s">
        <v>68</v>
      </c>
      <c r="B29" s="29" t="s">
        <v>61</v>
      </c>
      <c r="C29" s="29">
        <f>SUM(C30,C35,C41)</f>
        <v>5</v>
      </c>
      <c r="D29" s="29">
        <f>SUM(D30,D35,D41)</f>
        <v>5</v>
      </c>
      <c r="E29" s="130"/>
      <c r="F29" s="68"/>
      <c r="G29" s="130">
        <f>SUM(G30,G35,G41)</f>
        <v>64</v>
      </c>
      <c r="H29" s="130">
        <f>SUM(H30,H35,H41)</f>
        <v>0</v>
      </c>
      <c r="I29" s="130">
        <f>SUM(I30,I35,I41)</f>
        <v>1760</v>
      </c>
      <c r="J29" s="129">
        <f>SUM(J30,J35,J41)</f>
        <v>0</v>
      </c>
      <c r="K29" s="129">
        <f>SUM(K30,K35,K41)</f>
        <v>0</v>
      </c>
      <c r="L29" s="129">
        <f>SUM(K30,K35,K41)</f>
        <v>0</v>
      </c>
    </row>
    <row r="30" spans="1:12" s="5" customFormat="1" x14ac:dyDescent="0.25">
      <c r="A30" s="67"/>
      <c r="B30" s="173" t="s">
        <v>251</v>
      </c>
      <c r="C30" s="174">
        <f>SUM(C31:C34)</f>
        <v>0</v>
      </c>
      <c r="D30" s="174">
        <f>SUM(D31:D34)</f>
        <v>0</v>
      </c>
      <c r="E30" s="175"/>
      <c r="F30" s="176"/>
      <c r="G30" s="174">
        <f t="shared" ref="G30:L30" si="4">SUM(G31:G34)</f>
        <v>0</v>
      </c>
      <c r="H30" s="174">
        <f t="shared" si="4"/>
        <v>0</v>
      </c>
      <c r="I30" s="174">
        <f t="shared" si="4"/>
        <v>0</v>
      </c>
      <c r="J30" s="176">
        <f t="shared" si="4"/>
        <v>0</v>
      </c>
      <c r="K30" s="176">
        <f t="shared" si="4"/>
        <v>0</v>
      </c>
      <c r="L30" s="177">
        <f t="shared" si="4"/>
        <v>0</v>
      </c>
    </row>
    <row r="31" spans="1:12" s="5" customFormat="1" x14ac:dyDescent="0.25">
      <c r="A31" s="67"/>
      <c r="B31" s="81"/>
      <c r="C31" s="66"/>
      <c r="D31" s="66"/>
      <c r="E31" s="127"/>
      <c r="F31" s="62"/>
      <c r="G31" s="21"/>
      <c r="H31" s="21"/>
      <c r="I31" s="21"/>
      <c r="J31" s="127"/>
      <c r="K31" s="127"/>
      <c r="L31" s="127"/>
    </row>
    <row r="32" spans="1:12" s="5" customFormat="1" x14ac:dyDescent="0.25">
      <c r="A32" s="67"/>
      <c r="B32" s="81"/>
      <c r="C32" s="66"/>
      <c r="D32" s="66"/>
      <c r="E32" s="127"/>
      <c r="F32" s="62"/>
      <c r="G32" s="21"/>
      <c r="H32" s="21"/>
      <c r="I32" s="21"/>
      <c r="J32" s="127"/>
      <c r="K32" s="127"/>
      <c r="L32" s="127"/>
    </row>
    <row r="33" spans="1:12" s="5" customFormat="1" x14ac:dyDescent="0.25">
      <c r="A33" s="67"/>
      <c r="B33" s="81"/>
      <c r="C33" s="66"/>
      <c r="D33" s="66"/>
      <c r="E33" s="127"/>
      <c r="F33" s="128"/>
      <c r="G33" s="21"/>
      <c r="H33" s="21"/>
      <c r="I33" s="21"/>
      <c r="J33" s="127"/>
      <c r="K33" s="127"/>
      <c r="L33" s="127"/>
    </row>
    <row r="34" spans="1:12" s="5" customFormat="1" x14ac:dyDescent="0.25">
      <c r="A34" s="67"/>
      <c r="B34" s="81"/>
      <c r="C34" s="66"/>
      <c r="D34" s="66"/>
      <c r="E34" s="127"/>
      <c r="F34" s="128"/>
      <c r="G34" s="21"/>
      <c r="H34" s="21"/>
      <c r="I34" s="21"/>
      <c r="J34" s="127"/>
      <c r="K34" s="127"/>
      <c r="L34" s="127"/>
    </row>
    <row r="35" spans="1:12" s="5" customFormat="1" x14ac:dyDescent="0.25">
      <c r="A35" s="67"/>
      <c r="B35" s="173" t="s">
        <v>252</v>
      </c>
      <c r="C35" s="174">
        <f>SUM(C36:C40)</f>
        <v>3</v>
      </c>
      <c r="D35" s="174">
        <f>SUM(D36:D40)</f>
        <v>3</v>
      </c>
      <c r="E35" s="175"/>
      <c r="F35" s="176"/>
      <c r="G35" s="174">
        <f t="shared" ref="G35:L35" si="5">SUM(G36:G40)</f>
        <v>34</v>
      </c>
      <c r="H35" s="174">
        <f t="shared" si="5"/>
        <v>0</v>
      </c>
      <c r="I35" s="174">
        <f t="shared" si="5"/>
        <v>520</v>
      </c>
      <c r="J35" s="176">
        <f t="shared" si="5"/>
        <v>0</v>
      </c>
      <c r="K35" s="176">
        <f t="shared" si="5"/>
        <v>0</v>
      </c>
      <c r="L35" s="177">
        <f t="shared" si="5"/>
        <v>0</v>
      </c>
    </row>
    <row r="36" spans="1:12" s="5" customFormat="1" ht="37.5" x14ac:dyDescent="0.25">
      <c r="A36" s="67"/>
      <c r="B36" s="81" t="s">
        <v>730</v>
      </c>
      <c r="C36" s="66">
        <v>1</v>
      </c>
      <c r="D36" s="66">
        <v>1</v>
      </c>
      <c r="E36" s="127" t="s">
        <v>502</v>
      </c>
      <c r="F36" s="128" t="s">
        <v>503</v>
      </c>
      <c r="G36" s="21">
        <v>12</v>
      </c>
      <c r="H36" s="21"/>
      <c r="I36" s="21">
        <v>250</v>
      </c>
      <c r="J36" s="127"/>
      <c r="K36" s="127"/>
      <c r="L36" s="127"/>
    </row>
    <row r="37" spans="1:12" s="5" customFormat="1" ht="56.25" x14ac:dyDescent="0.25">
      <c r="A37" s="67"/>
      <c r="B37" s="81" t="s">
        <v>504</v>
      </c>
      <c r="C37" s="66">
        <v>1</v>
      </c>
      <c r="D37" s="66">
        <v>1</v>
      </c>
      <c r="E37" s="127" t="s">
        <v>502</v>
      </c>
      <c r="F37" s="128" t="s">
        <v>505</v>
      </c>
      <c r="G37" s="21">
        <v>10</v>
      </c>
      <c r="H37" s="21"/>
      <c r="I37" s="21">
        <v>120</v>
      </c>
      <c r="J37" s="127"/>
      <c r="K37" s="127"/>
      <c r="L37" s="127"/>
    </row>
    <row r="38" spans="1:12" s="5" customFormat="1" ht="37.5" x14ac:dyDescent="0.25">
      <c r="A38" s="67"/>
      <c r="B38" s="81" t="s">
        <v>506</v>
      </c>
      <c r="C38" s="66">
        <v>1</v>
      </c>
      <c r="D38" s="66">
        <v>1</v>
      </c>
      <c r="E38" s="127" t="s">
        <v>507</v>
      </c>
      <c r="F38" s="128" t="s">
        <v>503</v>
      </c>
      <c r="G38" s="21">
        <v>12</v>
      </c>
      <c r="H38" s="21"/>
      <c r="I38" s="21">
        <v>150</v>
      </c>
      <c r="J38" s="127"/>
      <c r="K38" s="127"/>
      <c r="L38" s="127"/>
    </row>
    <row r="39" spans="1:12" s="5" customFormat="1" x14ac:dyDescent="0.25">
      <c r="A39" s="67"/>
      <c r="B39" s="81"/>
      <c r="C39" s="66"/>
      <c r="D39" s="66"/>
      <c r="E39" s="127"/>
      <c r="F39" s="128"/>
      <c r="G39" s="21"/>
      <c r="H39" s="21"/>
      <c r="I39" s="21"/>
      <c r="J39" s="127"/>
      <c r="K39" s="127"/>
      <c r="L39" s="127"/>
    </row>
    <row r="40" spans="1:12" s="5" customFormat="1" x14ac:dyDescent="0.25">
      <c r="A40" s="67"/>
      <c r="B40" s="81"/>
      <c r="C40" s="66"/>
      <c r="D40" s="66"/>
      <c r="E40" s="127"/>
      <c r="F40" s="62"/>
      <c r="G40" s="21"/>
      <c r="H40" s="21"/>
      <c r="I40" s="21"/>
      <c r="J40" s="127"/>
      <c r="K40" s="127"/>
      <c r="L40" s="127"/>
    </row>
    <row r="41" spans="1:12" s="5" customFormat="1" x14ac:dyDescent="0.25">
      <c r="A41" s="67"/>
      <c r="B41" s="173" t="s">
        <v>253</v>
      </c>
      <c r="C41" s="174">
        <f>SUM(C42:C46)</f>
        <v>2</v>
      </c>
      <c r="D41" s="174">
        <f>SUM(D42:D46)</f>
        <v>2</v>
      </c>
      <c r="E41" s="175"/>
      <c r="F41" s="176"/>
      <c r="G41" s="174">
        <f t="shared" ref="G41:L41" si="6">SUM(G42:G46)</f>
        <v>30</v>
      </c>
      <c r="H41" s="174">
        <f t="shared" si="6"/>
        <v>0</v>
      </c>
      <c r="I41" s="174">
        <f t="shared" si="6"/>
        <v>1240</v>
      </c>
      <c r="J41" s="176">
        <f t="shared" si="6"/>
        <v>0</v>
      </c>
      <c r="K41" s="176">
        <f t="shared" si="6"/>
        <v>0</v>
      </c>
      <c r="L41" s="177">
        <f t="shared" si="6"/>
        <v>0</v>
      </c>
    </row>
    <row r="42" spans="1:12" s="5" customFormat="1" ht="37.5" x14ac:dyDescent="0.25">
      <c r="A42" s="67"/>
      <c r="B42" s="81" t="s">
        <v>508</v>
      </c>
      <c r="C42" s="66">
        <v>1</v>
      </c>
      <c r="D42" s="66">
        <v>1</v>
      </c>
      <c r="E42" s="127" t="s">
        <v>509</v>
      </c>
      <c r="F42" s="128" t="s">
        <v>510</v>
      </c>
      <c r="G42" s="21">
        <v>20</v>
      </c>
      <c r="H42" s="21"/>
      <c r="I42" s="21">
        <v>1120</v>
      </c>
      <c r="J42" s="127"/>
      <c r="K42" s="127"/>
      <c r="L42" s="127"/>
    </row>
    <row r="43" spans="1:12" s="5" customFormat="1" ht="37.5" x14ac:dyDescent="0.25">
      <c r="A43" s="67"/>
      <c r="B43" s="81" t="s">
        <v>511</v>
      </c>
      <c r="C43" s="66">
        <v>1</v>
      </c>
      <c r="D43" s="66">
        <v>1</v>
      </c>
      <c r="E43" s="127" t="s">
        <v>512</v>
      </c>
      <c r="F43" s="128" t="s">
        <v>510</v>
      </c>
      <c r="G43" s="21">
        <v>10</v>
      </c>
      <c r="H43" s="21"/>
      <c r="I43" s="21">
        <v>120</v>
      </c>
      <c r="J43" s="127"/>
      <c r="K43" s="127"/>
      <c r="L43" s="127"/>
    </row>
    <row r="44" spans="1:12" s="5" customFormat="1" x14ac:dyDescent="0.25">
      <c r="A44" s="67"/>
      <c r="B44" s="81"/>
      <c r="C44" s="66"/>
      <c r="D44" s="66"/>
      <c r="E44" s="127"/>
      <c r="F44" s="128"/>
      <c r="G44" s="21"/>
      <c r="H44" s="21"/>
      <c r="I44" s="21"/>
      <c r="J44" s="127"/>
      <c r="K44" s="127"/>
      <c r="L44" s="127"/>
    </row>
    <row r="45" spans="1:12" s="5" customFormat="1" x14ac:dyDescent="0.25">
      <c r="A45" s="67"/>
      <c r="B45" s="81"/>
      <c r="C45" s="66"/>
      <c r="D45" s="66"/>
      <c r="E45" s="127"/>
      <c r="F45" s="62"/>
      <c r="G45" s="21"/>
      <c r="H45" s="21"/>
      <c r="I45" s="21"/>
      <c r="J45" s="127"/>
      <c r="K45" s="127"/>
      <c r="L45" s="127"/>
    </row>
    <row r="46" spans="1:12" x14ac:dyDescent="0.25">
      <c r="A46" s="67"/>
      <c r="B46" s="81"/>
      <c r="C46" s="66"/>
      <c r="D46" s="66"/>
      <c r="E46" s="128"/>
      <c r="F46" s="62"/>
      <c r="G46" s="21"/>
      <c r="H46" s="21"/>
      <c r="I46" s="21"/>
      <c r="J46" s="127"/>
      <c r="K46" s="127"/>
      <c r="L46" s="127"/>
    </row>
    <row r="47" spans="1:12" s="5" customFormat="1" ht="37.5" customHeight="1" x14ac:dyDescent="0.25">
      <c r="A47" s="70" t="s">
        <v>97</v>
      </c>
      <c r="B47" s="29" t="s">
        <v>69</v>
      </c>
      <c r="C47" s="29">
        <f>SUM(C48,C52,C57)</f>
        <v>1</v>
      </c>
      <c r="D47" s="29">
        <f>SUM(D48,D52,D57)</f>
        <v>1</v>
      </c>
      <c r="E47" s="129"/>
      <c r="F47" s="69"/>
      <c r="G47" s="130">
        <f t="shared" ref="G47:L47" si="7">SUM(G48,G52,G57)</f>
        <v>20</v>
      </c>
      <c r="H47" s="130">
        <f t="shared" si="7"/>
        <v>0</v>
      </c>
      <c r="I47" s="130">
        <f t="shared" si="7"/>
        <v>250</v>
      </c>
      <c r="J47" s="129">
        <f t="shared" si="7"/>
        <v>0</v>
      </c>
      <c r="K47" s="129">
        <f t="shared" si="7"/>
        <v>0</v>
      </c>
      <c r="L47" s="129">
        <f t="shared" si="7"/>
        <v>0</v>
      </c>
    </row>
    <row r="48" spans="1:12" s="5" customFormat="1" x14ac:dyDescent="0.25">
      <c r="A48" s="67"/>
      <c r="B48" s="173" t="s">
        <v>251</v>
      </c>
      <c r="C48" s="174">
        <f>SUM(C49:C51)</f>
        <v>1</v>
      </c>
      <c r="D48" s="174">
        <f>SUM(D49:D51)</f>
        <v>1</v>
      </c>
      <c r="E48" s="175"/>
      <c r="F48" s="176"/>
      <c r="G48" s="174">
        <f t="shared" ref="G48:L48" si="8">SUM(G49:G51)</f>
        <v>20</v>
      </c>
      <c r="H48" s="174">
        <f t="shared" si="8"/>
        <v>0</v>
      </c>
      <c r="I48" s="174">
        <f t="shared" si="8"/>
        <v>250</v>
      </c>
      <c r="J48" s="176">
        <f t="shared" si="8"/>
        <v>0</v>
      </c>
      <c r="K48" s="176">
        <f t="shared" si="8"/>
        <v>0</v>
      </c>
      <c r="L48" s="177">
        <f t="shared" si="8"/>
        <v>0</v>
      </c>
    </row>
    <row r="49" spans="1:12" s="5" customFormat="1" ht="37.5" x14ac:dyDescent="0.25">
      <c r="A49" s="67"/>
      <c r="B49" s="81" t="s">
        <v>513</v>
      </c>
      <c r="C49" s="66">
        <v>1</v>
      </c>
      <c r="D49" s="66">
        <v>1</v>
      </c>
      <c r="E49" s="127" t="s">
        <v>514</v>
      </c>
      <c r="F49" s="128" t="s">
        <v>515</v>
      </c>
      <c r="G49" s="21">
        <v>20</v>
      </c>
      <c r="H49" s="21">
        <v>0</v>
      </c>
      <c r="I49" s="21">
        <v>250</v>
      </c>
      <c r="J49" s="127"/>
      <c r="K49" s="127"/>
      <c r="L49" s="127"/>
    </row>
    <row r="50" spans="1:12" s="5" customFormat="1" x14ac:dyDescent="0.25">
      <c r="A50" s="67"/>
      <c r="B50" s="81"/>
      <c r="C50" s="66"/>
      <c r="D50" s="66"/>
      <c r="E50" s="127"/>
      <c r="F50" s="62"/>
      <c r="G50" s="21"/>
      <c r="H50" s="21"/>
      <c r="I50" s="21"/>
      <c r="J50" s="127"/>
      <c r="K50" s="127"/>
      <c r="L50" s="127"/>
    </row>
    <row r="51" spans="1:12" s="5" customFormat="1" x14ac:dyDescent="0.25">
      <c r="A51" s="67"/>
      <c r="B51" s="81"/>
      <c r="C51" s="66"/>
      <c r="D51" s="66"/>
      <c r="E51" s="127"/>
      <c r="F51" s="62"/>
      <c r="G51" s="21"/>
      <c r="H51" s="21"/>
      <c r="I51" s="21"/>
      <c r="J51" s="127"/>
      <c r="K51" s="127"/>
      <c r="L51" s="127"/>
    </row>
    <row r="52" spans="1:12" s="5" customFormat="1" x14ac:dyDescent="0.25">
      <c r="A52" s="67"/>
      <c r="B52" s="173" t="s">
        <v>252</v>
      </c>
      <c r="C52" s="174">
        <f>SUM(C53:C56)</f>
        <v>0</v>
      </c>
      <c r="D52" s="174">
        <f>SUM(D53:D56)</f>
        <v>0</v>
      </c>
      <c r="E52" s="175"/>
      <c r="F52" s="176"/>
      <c r="G52" s="174">
        <f t="shared" ref="G52:L52" si="9">SUM(G53:G56)</f>
        <v>0</v>
      </c>
      <c r="H52" s="174">
        <f t="shared" si="9"/>
        <v>0</v>
      </c>
      <c r="I52" s="174">
        <f t="shared" si="9"/>
        <v>0</v>
      </c>
      <c r="J52" s="176">
        <f t="shared" si="9"/>
        <v>0</v>
      </c>
      <c r="K52" s="176">
        <f t="shared" si="9"/>
        <v>0</v>
      </c>
      <c r="L52" s="177">
        <f t="shared" si="9"/>
        <v>0</v>
      </c>
    </row>
    <row r="53" spans="1:12" s="5" customFormat="1" x14ac:dyDescent="0.25">
      <c r="A53" s="67"/>
      <c r="B53" s="81"/>
      <c r="C53" s="66"/>
      <c r="D53" s="66"/>
      <c r="E53" s="127"/>
      <c r="F53" s="62"/>
      <c r="G53" s="21"/>
      <c r="H53" s="21"/>
      <c r="I53" s="21"/>
      <c r="J53" s="127"/>
      <c r="K53" s="127"/>
      <c r="L53" s="127"/>
    </row>
    <row r="54" spans="1:12" s="5" customFormat="1" x14ac:dyDescent="0.25">
      <c r="A54" s="67"/>
      <c r="B54" s="81"/>
      <c r="C54" s="66"/>
      <c r="D54" s="66"/>
      <c r="E54" s="127"/>
      <c r="F54" s="62"/>
      <c r="G54" s="21"/>
      <c r="H54" s="21"/>
      <c r="I54" s="21"/>
      <c r="J54" s="127"/>
      <c r="K54" s="127"/>
      <c r="L54" s="127"/>
    </row>
    <row r="55" spans="1:12" s="5" customFormat="1" x14ac:dyDescent="0.25">
      <c r="A55" s="67"/>
      <c r="B55" s="81"/>
      <c r="C55" s="66"/>
      <c r="D55" s="66"/>
      <c r="E55" s="127"/>
      <c r="F55" s="128"/>
      <c r="G55" s="21"/>
      <c r="H55" s="21"/>
      <c r="I55" s="21"/>
      <c r="J55" s="127"/>
      <c r="K55" s="127"/>
      <c r="L55" s="127"/>
    </row>
    <row r="56" spans="1:12" s="5" customFormat="1" x14ac:dyDescent="0.25">
      <c r="A56" s="67"/>
      <c r="B56" s="81"/>
      <c r="C56" s="66"/>
      <c r="D56" s="66"/>
      <c r="E56" s="127"/>
      <c r="F56" s="62"/>
      <c r="G56" s="21"/>
      <c r="H56" s="21"/>
      <c r="I56" s="21"/>
      <c r="J56" s="127"/>
      <c r="K56" s="127"/>
      <c r="L56" s="127"/>
    </row>
    <row r="57" spans="1:12" s="5" customFormat="1" x14ac:dyDescent="0.25">
      <c r="A57" s="67"/>
      <c r="B57" s="173" t="s">
        <v>253</v>
      </c>
      <c r="C57" s="174">
        <f>SUM(C58:C60)</f>
        <v>0</v>
      </c>
      <c r="D57" s="174">
        <f>SUM(D58:D60)</f>
        <v>0</v>
      </c>
      <c r="E57" s="175"/>
      <c r="F57" s="176"/>
      <c r="G57" s="174">
        <f t="shared" ref="G57:L57" si="10">SUM(G58:G60)</f>
        <v>0</v>
      </c>
      <c r="H57" s="174">
        <f t="shared" si="10"/>
        <v>0</v>
      </c>
      <c r="I57" s="174">
        <f t="shared" si="10"/>
        <v>0</v>
      </c>
      <c r="J57" s="176">
        <f t="shared" si="10"/>
        <v>0</v>
      </c>
      <c r="K57" s="176">
        <f t="shared" si="10"/>
        <v>0</v>
      </c>
      <c r="L57" s="177">
        <f t="shared" si="10"/>
        <v>0</v>
      </c>
    </row>
    <row r="58" spans="1:12" s="5" customFormat="1" x14ac:dyDescent="0.25">
      <c r="A58" s="67"/>
      <c r="B58" s="81"/>
      <c r="C58" s="66"/>
      <c r="D58" s="66"/>
      <c r="E58" s="127"/>
      <c r="F58" s="62"/>
      <c r="G58" s="21"/>
      <c r="H58" s="21"/>
      <c r="I58" s="21"/>
      <c r="J58" s="127"/>
      <c r="K58" s="127"/>
      <c r="L58" s="127"/>
    </row>
    <row r="59" spans="1:12" s="5" customFormat="1" x14ac:dyDescent="0.25">
      <c r="A59" s="67"/>
      <c r="B59" s="81"/>
      <c r="C59" s="66"/>
      <c r="D59" s="66"/>
      <c r="E59" s="127"/>
      <c r="F59" s="128"/>
      <c r="G59" s="21"/>
      <c r="H59" s="21"/>
      <c r="I59" s="21"/>
      <c r="J59" s="127"/>
      <c r="K59" s="127"/>
      <c r="L59" s="127"/>
    </row>
    <row r="60" spans="1:12" x14ac:dyDescent="0.25">
      <c r="A60" s="67"/>
      <c r="B60" s="81"/>
      <c r="C60" s="66"/>
      <c r="D60" s="66"/>
      <c r="E60" s="128"/>
      <c r="F60" s="62"/>
      <c r="G60" s="21"/>
      <c r="H60" s="21"/>
      <c r="I60" s="21"/>
      <c r="J60" s="127"/>
      <c r="K60" s="127"/>
      <c r="L60" s="127"/>
    </row>
    <row r="61" spans="1:12" s="5" customFormat="1" ht="75" customHeight="1" x14ac:dyDescent="0.25">
      <c r="A61" s="29" t="s">
        <v>98</v>
      </c>
      <c r="B61" s="29" t="s">
        <v>70</v>
      </c>
      <c r="C61" s="29">
        <f>SUM(C62,C66,C70)</f>
        <v>3</v>
      </c>
      <c r="D61" s="29">
        <f>SUM(D62,D66,D70)</f>
        <v>3</v>
      </c>
      <c r="E61" s="129"/>
      <c r="F61" s="29"/>
      <c r="G61" s="130">
        <f t="shared" ref="G61:L61" si="11">SUM(G62,G66,G70)</f>
        <v>50</v>
      </c>
      <c r="H61" s="130">
        <f t="shared" si="11"/>
        <v>0</v>
      </c>
      <c r="I61" s="130">
        <f t="shared" si="11"/>
        <v>740</v>
      </c>
      <c r="J61" s="129">
        <f t="shared" si="11"/>
        <v>0</v>
      </c>
      <c r="K61" s="129">
        <f t="shared" si="11"/>
        <v>0</v>
      </c>
      <c r="L61" s="129">
        <f t="shared" si="11"/>
        <v>0</v>
      </c>
    </row>
    <row r="62" spans="1:12" s="5" customFormat="1" x14ac:dyDescent="0.25">
      <c r="A62" s="67"/>
      <c r="B62" s="173" t="s">
        <v>251</v>
      </c>
      <c r="C62" s="174">
        <f>SUM(C63:C65)</f>
        <v>1</v>
      </c>
      <c r="D62" s="174">
        <f>SUM(D63:D65)</f>
        <v>1</v>
      </c>
      <c r="E62" s="175"/>
      <c r="F62" s="176"/>
      <c r="G62" s="174">
        <f t="shared" ref="G62:L62" si="12">SUM(G63:G65)</f>
        <v>25</v>
      </c>
      <c r="H62" s="174">
        <f t="shared" si="12"/>
        <v>0</v>
      </c>
      <c r="I62" s="174">
        <f t="shared" si="12"/>
        <v>120</v>
      </c>
      <c r="J62" s="176">
        <f t="shared" si="12"/>
        <v>0</v>
      </c>
      <c r="K62" s="176">
        <f t="shared" si="12"/>
        <v>0</v>
      </c>
      <c r="L62" s="177">
        <f t="shared" si="12"/>
        <v>0</v>
      </c>
    </row>
    <row r="63" spans="1:12" s="5" customFormat="1" ht="37.5" x14ac:dyDescent="0.25">
      <c r="A63" s="67"/>
      <c r="B63" s="81" t="s">
        <v>516</v>
      </c>
      <c r="C63" s="66">
        <v>1</v>
      </c>
      <c r="D63" s="66">
        <v>1</v>
      </c>
      <c r="E63" s="127" t="s">
        <v>514</v>
      </c>
      <c r="F63" s="128" t="s">
        <v>510</v>
      </c>
      <c r="G63" s="21">
        <v>25</v>
      </c>
      <c r="H63" s="21"/>
      <c r="I63" s="21">
        <v>120</v>
      </c>
      <c r="J63" s="127"/>
      <c r="K63" s="127"/>
      <c r="L63" s="127"/>
    </row>
    <row r="64" spans="1:12" s="5" customFormat="1" x14ac:dyDescent="0.25">
      <c r="A64" s="67"/>
      <c r="B64" s="81"/>
      <c r="C64" s="66"/>
      <c r="D64" s="66"/>
      <c r="E64" s="127"/>
      <c r="F64" s="62"/>
      <c r="G64" s="21"/>
      <c r="H64" s="21"/>
      <c r="I64" s="21"/>
      <c r="J64" s="127"/>
      <c r="K64" s="127"/>
      <c r="L64" s="127"/>
    </row>
    <row r="65" spans="1:12" s="5" customFormat="1" x14ac:dyDescent="0.25">
      <c r="A65" s="67"/>
      <c r="B65" s="81"/>
      <c r="C65" s="66"/>
      <c r="D65" s="66"/>
      <c r="E65" s="127"/>
      <c r="F65" s="128"/>
      <c r="G65" s="21"/>
      <c r="H65" s="21"/>
      <c r="I65" s="21"/>
      <c r="J65" s="127"/>
      <c r="K65" s="127"/>
      <c r="L65" s="127"/>
    </row>
    <row r="66" spans="1:12" s="5" customFormat="1" x14ac:dyDescent="0.25">
      <c r="A66" s="67"/>
      <c r="B66" s="173" t="s">
        <v>252</v>
      </c>
      <c r="C66" s="174">
        <f>SUM(C67:C69)</f>
        <v>2</v>
      </c>
      <c r="D66" s="174">
        <f>SUM(D67:D69)</f>
        <v>2</v>
      </c>
      <c r="E66" s="175"/>
      <c r="F66" s="176"/>
      <c r="G66" s="174">
        <f t="shared" ref="G66:L66" si="13">SUM(G67:G69)</f>
        <v>25</v>
      </c>
      <c r="H66" s="174">
        <f t="shared" si="13"/>
        <v>0</v>
      </c>
      <c r="I66" s="174">
        <f t="shared" si="13"/>
        <v>620</v>
      </c>
      <c r="J66" s="176">
        <f t="shared" si="13"/>
        <v>0</v>
      </c>
      <c r="K66" s="176">
        <f t="shared" si="13"/>
        <v>0</v>
      </c>
      <c r="L66" s="177">
        <f t="shared" si="13"/>
        <v>0</v>
      </c>
    </row>
    <row r="67" spans="1:12" s="5" customFormat="1" ht="37.5" x14ac:dyDescent="0.25">
      <c r="A67" s="67"/>
      <c r="B67" s="81" t="s">
        <v>517</v>
      </c>
      <c r="C67" s="66">
        <v>1</v>
      </c>
      <c r="D67" s="66">
        <v>1</v>
      </c>
      <c r="E67" s="127" t="s">
        <v>502</v>
      </c>
      <c r="F67" s="128" t="s">
        <v>518</v>
      </c>
      <c r="G67" s="21">
        <v>10</v>
      </c>
      <c r="H67" s="21">
        <v>0</v>
      </c>
      <c r="I67" s="21">
        <v>500</v>
      </c>
      <c r="J67" s="127"/>
      <c r="K67" s="127"/>
      <c r="L67" s="127"/>
    </row>
    <row r="68" spans="1:12" s="5" customFormat="1" x14ac:dyDescent="0.25">
      <c r="A68" s="67"/>
      <c r="B68" s="81" t="s">
        <v>519</v>
      </c>
      <c r="C68" s="66">
        <v>1</v>
      </c>
      <c r="D68" s="66">
        <v>1</v>
      </c>
      <c r="E68" s="270" t="s">
        <v>520</v>
      </c>
      <c r="F68" s="271" t="s">
        <v>481</v>
      </c>
      <c r="G68" s="272">
        <v>15</v>
      </c>
      <c r="H68" s="272">
        <v>0</v>
      </c>
      <c r="I68" s="272">
        <v>120</v>
      </c>
      <c r="J68" s="127"/>
      <c r="K68" s="127"/>
      <c r="L68" s="127"/>
    </row>
    <row r="69" spans="1:12" s="5" customFormat="1" x14ac:dyDescent="0.25">
      <c r="A69" s="67"/>
      <c r="B69" s="81"/>
      <c r="C69" s="66"/>
      <c r="D69" s="66"/>
      <c r="E69" s="127"/>
      <c r="F69" s="128"/>
      <c r="G69" s="21"/>
      <c r="H69" s="21"/>
      <c r="I69" s="21"/>
      <c r="J69" s="127"/>
      <c r="K69" s="127"/>
      <c r="L69" s="127"/>
    </row>
    <row r="70" spans="1:12" s="5" customFormat="1" x14ac:dyDescent="0.25">
      <c r="A70" s="67"/>
      <c r="B70" s="173" t="s">
        <v>253</v>
      </c>
      <c r="C70" s="174">
        <f>SUM(C71:C74)</f>
        <v>0</v>
      </c>
      <c r="D70" s="174">
        <f>SUM(D71:D74)</f>
        <v>0</v>
      </c>
      <c r="E70" s="175"/>
      <c r="F70" s="176"/>
      <c r="G70" s="174">
        <f t="shared" ref="G70:L70" si="14">SUM(G71:G74)</f>
        <v>0</v>
      </c>
      <c r="H70" s="174">
        <f t="shared" si="14"/>
        <v>0</v>
      </c>
      <c r="I70" s="174">
        <f t="shared" si="14"/>
        <v>0</v>
      </c>
      <c r="J70" s="176">
        <f t="shared" si="14"/>
        <v>0</v>
      </c>
      <c r="K70" s="176">
        <f t="shared" si="14"/>
        <v>0</v>
      </c>
      <c r="L70" s="177">
        <f t="shared" si="14"/>
        <v>0</v>
      </c>
    </row>
    <row r="71" spans="1:12" s="5" customFormat="1" x14ac:dyDescent="0.25">
      <c r="A71" s="67"/>
      <c r="B71" s="81"/>
      <c r="C71" s="66"/>
      <c r="D71" s="66"/>
      <c r="E71" s="127"/>
      <c r="F71" s="62"/>
      <c r="G71" s="21"/>
      <c r="H71" s="21"/>
      <c r="I71" s="21"/>
      <c r="J71" s="127"/>
      <c r="K71" s="127"/>
      <c r="L71" s="127"/>
    </row>
    <row r="72" spans="1:12" s="5" customFormat="1" x14ac:dyDescent="0.25">
      <c r="A72" s="67"/>
      <c r="B72" s="81"/>
      <c r="C72" s="66"/>
      <c r="D72" s="66"/>
      <c r="E72" s="127"/>
      <c r="F72" s="128"/>
      <c r="G72" s="21"/>
      <c r="H72" s="21"/>
      <c r="I72" s="21"/>
      <c r="J72" s="127"/>
      <c r="K72" s="127"/>
      <c r="L72" s="127"/>
    </row>
    <row r="73" spans="1:12" s="5" customFormat="1" x14ac:dyDescent="0.25">
      <c r="A73" s="67"/>
      <c r="B73" s="81"/>
      <c r="C73" s="66"/>
      <c r="D73" s="66"/>
      <c r="E73" s="127"/>
      <c r="F73" s="62"/>
      <c r="G73" s="21"/>
      <c r="H73" s="21"/>
      <c r="I73" s="21"/>
      <c r="J73" s="127"/>
      <c r="K73" s="127"/>
      <c r="L73" s="127"/>
    </row>
    <row r="74" spans="1:12" x14ac:dyDescent="0.25">
      <c r="A74" s="67"/>
      <c r="B74" s="81"/>
      <c r="C74" s="66"/>
      <c r="D74" s="66"/>
      <c r="E74" s="128"/>
      <c r="F74" s="62"/>
      <c r="G74" s="21"/>
      <c r="H74" s="21"/>
      <c r="I74" s="21"/>
      <c r="J74" s="127"/>
      <c r="K74" s="127"/>
      <c r="L74" s="127"/>
    </row>
    <row r="75" spans="1:12" s="5" customFormat="1" ht="93.75" customHeight="1" x14ac:dyDescent="0.25">
      <c r="A75" s="29" t="s">
        <v>99</v>
      </c>
      <c r="B75" s="29" t="s">
        <v>71</v>
      </c>
      <c r="C75" s="29">
        <f>SUM(C76,C80,C86)</f>
        <v>4</v>
      </c>
      <c r="D75" s="29">
        <f>SUM(D76,D80,D86)</f>
        <v>4</v>
      </c>
      <c r="E75" s="129"/>
      <c r="F75" s="29"/>
      <c r="G75" s="130">
        <f t="shared" ref="G75:L75" si="15">SUM(G76,G80,G86)</f>
        <v>95</v>
      </c>
      <c r="H75" s="130">
        <f t="shared" si="15"/>
        <v>0</v>
      </c>
      <c r="I75" s="130">
        <f t="shared" si="15"/>
        <v>1290</v>
      </c>
      <c r="J75" s="129">
        <f t="shared" si="15"/>
        <v>0</v>
      </c>
      <c r="K75" s="129">
        <f t="shared" si="15"/>
        <v>0</v>
      </c>
      <c r="L75" s="129">
        <f t="shared" si="15"/>
        <v>0</v>
      </c>
    </row>
    <row r="76" spans="1:12" s="5" customFormat="1" x14ac:dyDescent="0.25">
      <c r="A76" s="67"/>
      <c r="B76" s="173" t="s">
        <v>251</v>
      </c>
      <c r="C76" s="174">
        <f>SUM(C77:C79)</f>
        <v>3</v>
      </c>
      <c r="D76" s="174">
        <f>SUM(D77:D79)</f>
        <v>3</v>
      </c>
      <c r="E76" s="175"/>
      <c r="F76" s="176"/>
      <c r="G76" s="174">
        <f t="shared" ref="G76:L76" si="16">SUM(G77:G79)</f>
        <v>45</v>
      </c>
      <c r="H76" s="174">
        <f t="shared" si="16"/>
        <v>0</v>
      </c>
      <c r="I76" s="174">
        <f t="shared" si="16"/>
        <v>990</v>
      </c>
      <c r="J76" s="176">
        <f t="shared" si="16"/>
        <v>0</v>
      </c>
      <c r="K76" s="176">
        <f t="shared" si="16"/>
        <v>0</v>
      </c>
      <c r="L76" s="177">
        <f t="shared" si="16"/>
        <v>0</v>
      </c>
    </row>
    <row r="77" spans="1:12" s="5" customFormat="1" ht="56.25" x14ac:dyDescent="0.25">
      <c r="A77" s="67"/>
      <c r="B77" s="81" t="s">
        <v>521</v>
      </c>
      <c r="C77" s="66">
        <v>1</v>
      </c>
      <c r="D77" s="66">
        <v>1</v>
      </c>
      <c r="E77" s="127" t="s">
        <v>522</v>
      </c>
      <c r="F77" s="128" t="s">
        <v>515</v>
      </c>
      <c r="G77" s="21">
        <v>12</v>
      </c>
      <c r="H77" s="21">
        <v>0</v>
      </c>
      <c r="I77" s="21">
        <v>120</v>
      </c>
      <c r="J77" s="127"/>
      <c r="K77" s="127"/>
      <c r="L77" s="127"/>
    </row>
    <row r="78" spans="1:12" s="5" customFormat="1" ht="37.5" x14ac:dyDescent="0.25">
      <c r="A78" s="67"/>
      <c r="B78" s="81" t="s">
        <v>523</v>
      </c>
      <c r="C78" s="66">
        <v>1</v>
      </c>
      <c r="D78" s="66">
        <v>1</v>
      </c>
      <c r="E78" s="127" t="s">
        <v>514</v>
      </c>
      <c r="F78" s="128" t="s">
        <v>524</v>
      </c>
      <c r="G78" s="21">
        <v>13</v>
      </c>
      <c r="H78" s="21">
        <v>0</v>
      </c>
      <c r="I78" s="21">
        <v>630</v>
      </c>
      <c r="J78" s="127"/>
      <c r="K78" s="127"/>
      <c r="L78" s="127"/>
    </row>
    <row r="79" spans="1:12" s="5" customFormat="1" ht="37.5" x14ac:dyDescent="0.25">
      <c r="A79" s="67"/>
      <c r="B79" s="81" t="s">
        <v>525</v>
      </c>
      <c r="C79" s="66">
        <v>1</v>
      </c>
      <c r="D79" s="66">
        <v>1</v>
      </c>
      <c r="E79" s="127" t="s">
        <v>526</v>
      </c>
      <c r="F79" s="128" t="s">
        <v>503</v>
      </c>
      <c r="G79" s="21">
        <v>20</v>
      </c>
      <c r="H79" s="21"/>
      <c r="I79" s="21">
        <v>240</v>
      </c>
      <c r="J79" s="127"/>
      <c r="K79" s="127"/>
      <c r="L79" s="127"/>
    </row>
    <row r="80" spans="1:12" s="5" customFormat="1" x14ac:dyDescent="0.25">
      <c r="A80" s="67"/>
      <c r="B80" s="173" t="s">
        <v>252</v>
      </c>
      <c r="C80" s="174">
        <f>SUM(C81:C85)</f>
        <v>1</v>
      </c>
      <c r="D80" s="174">
        <f>SUM(D81:D85)</f>
        <v>1</v>
      </c>
      <c r="E80" s="175"/>
      <c r="F80" s="176"/>
      <c r="G80" s="174">
        <f t="shared" ref="G80:L80" si="17">SUM(G81:G85)</f>
        <v>50</v>
      </c>
      <c r="H80" s="174">
        <f t="shared" si="17"/>
        <v>0</v>
      </c>
      <c r="I80" s="174">
        <f t="shared" si="17"/>
        <v>300</v>
      </c>
      <c r="J80" s="176">
        <f t="shared" si="17"/>
        <v>0</v>
      </c>
      <c r="K80" s="176">
        <f t="shared" si="17"/>
        <v>0</v>
      </c>
      <c r="L80" s="177">
        <f t="shared" si="17"/>
        <v>0</v>
      </c>
    </row>
    <row r="81" spans="1:12" s="5" customFormat="1" ht="37.5" x14ac:dyDescent="0.25">
      <c r="A81" s="67"/>
      <c r="B81" s="81" t="s">
        <v>527</v>
      </c>
      <c r="C81" s="66">
        <v>1</v>
      </c>
      <c r="D81" s="66">
        <v>1</v>
      </c>
      <c r="E81" s="127" t="s">
        <v>528</v>
      </c>
      <c r="F81" s="128" t="s">
        <v>529</v>
      </c>
      <c r="G81" s="21">
        <v>50</v>
      </c>
      <c r="H81" s="21"/>
      <c r="I81" s="21">
        <v>300</v>
      </c>
      <c r="J81" s="127"/>
      <c r="K81" s="127"/>
      <c r="L81" s="127"/>
    </row>
    <row r="82" spans="1:12" s="5" customFormat="1" x14ac:dyDescent="0.25">
      <c r="A82" s="67"/>
      <c r="B82" s="81"/>
      <c r="C82" s="66"/>
      <c r="D82" s="66"/>
      <c r="E82" s="127"/>
      <c r="F82" s="128"/>
      <c r="G82" s="21"/>
      <c r="H82" s="21"/>
      <c r="I82" s="21"/>
      <c r="J82" s="127"/>
      <c r="K82" s="127"/>
      <c r="L82" s="127"/>
    </row>
    <row r="83" spans="1:12" s="5" customFormat="1" x14ac:dyDescent="0.25">
      <c r="A83" s="67"/>
      <c r="B83" s="81"/>
      <c r="C83" s="66"/>
      <c r="D83" s="66"/>
      <c r="E83" s="127"/>
      <c r="F83" s="62"/>
      <c r="G83" s="21"/>
      <c r="H83" s="21"/>
      <c r="I83" s="21"/>
      <c r="J83" s="127"/>
      <c r="K83" s="127"/>
      <c r="L83" s="127"/>
    </row>
    <row r="84" spans="1:12" s="5" customFormat="1" x14ac:dyDescent="0.25">
      <c r="A84" s="67"/>
      <c r="B84" s="81"/>
      <c r="C84" s="66"/>
      <c r="D84" s="66"/>
      <c r="E84" s="127"/>
      <c r="F84" s="62"/>
      <c r="G84" s="21"/>
      <c r="H84" s="21"/>
      <c r="I84" s="21"/>
      <c r="J84" s="127"/>
      <c r="K84" s="127"/>
      <c r="L84" s="127"/>
    </row>
    <row r="85" spans="1:12" s="5" customFormat="1" x14ac:dyDescent="0.25">
      <c r="A85" s="67"/>
      <c r="B85" s="81"/>
      <c r="C85" s="66"/>
      <c r="D85" s="66"/>
      <c r="E85" s="127"/>
      <c r="F85" s="128"/>
      <c r="G85" s="21"/>
      <c r="H85" s="21"/>
      <c r="I85" s="21"/>
      <c r="J85" s="127"/>
      <c r="K85" s="127"/>
      <c r="L85" s="127"/>
    </row>
    <row r="86" spans="1:12" s="5" customFormat="1" x14ac:dyDescent="0.25">
      <c r="A86" s="67"/>
      <c r="B86" s="173" t="s">
        <v>253</v>
      </c>
      <c r="C86" s="174">
        <f>SUM(C87:C90)</f>
        <v>0</v>
      </c>
      <c r="D86" s="174">
        <f>SUM(D87:D90)</f>
        <v>0</v>
      </c>
      <c r="E86" s="175"/>
      <c r="F86" s="176"/>
      <c r="G86" s="174">
        <f t="shared" ref="G86:L86" si="18">SUM(G87:G90)</f>
        <v>0</v>
      </c>
      <c r="H86" s="174">
        <f t="shared" si="18"/>
        <v>0</v>
      </c>
      <c r="I86" s="174">
        <f t="shared" si="18"/>
        <v>0</v>
      </c>
      <c r="J86" s="176">
        <f t="shared" si="18"/>
        <v>0</v>
      </c>
      <c r="K86" s="176">
        <f t="shared" si="18"/>
        <v>0</v>
      </c>
      <c r="L86" s="177">
        <f t="shared" si="18"/>
        <v>0</v>
      </c>
    </row>
    <row r="87" spans="1:12" s="5" customFormat="1" x14ac:dyDescent="0.25">
      <c r="A87" s="67"/>
      <c r="B87" s="81"/>
      <c r="C87" s="66"/>
      <c r="D87" s="66"/>
      <c r="E87" s="127"/>
      <c r="F87" s="62"/>
      <c r="G87" s="21"/>
      <c r="H87" s="21"/>
      <c r="I87" s="21"/>
      <c r="J87" s="127"/>
      <c r="K87" s="127"/>
      <c r="L87" s="127"/>
    </row>
    <row r="88" spans="1:12" s="5" customFormat="1" x14ac:dyDescent="0.25">
      <c r="A88" s="67"/>
      <c r="B88" s="81"/>
      <c r="C88" s="66"/>
      <c r="D88" s="66"/>
      <c r="E88" s="127"/>
      <c r="F88" s="62"/>
      <c r="G88" s="21"/>
      <c r="H88" s="21"/>
      <c r="I88" s="21"/>
      <c r="J88" s="127"/>
      <c r="K88" s="127"/>
      <c r="L88" s="127"/>
    </row>
    <row r="89" spans="1:12" s="5" customFormat="1" x14ac:dyDescent="0.25">
      <c r="A89" s="67"/>
      <c r="B89" s="81"/>
      <c r="C89" s="66"/>
      <c r="D89" s="66"/>
      <c r="E89" s="127"/>
      <c r="F89" s="62"/>
      <c r="G89" s="21"/>
      <c r="H89" s="21"/>
      <c r="I89" s="21"/>
      <c r="J89" s="127"/>
      <c r="K89" s="127"/>
      <c r="L89" s="127"/>
    </row>
    <row r="90" spans="1:12" x14ac:dyDescent="0.25">
      <c r="A90" s="67"/>
      <c r="B90" s="81"/>
      <c r="C90" s="66"/>
      <c r="D90" s="66"/>
      <c r="E90" s="128"/>
      <c r="F90" s="62"/>
      <c r="G90" s="21"/>
      <c r="H90" s="21"/>
      <c r="I90" s="21"/>
      <c r="J90" s="127"/>
      <c r="K90" s="127"/>
      <c r="L90" s="127"/>
    </row>
    <row r="91" spans="1:12" s="5" customFormat="1" ht="75" customHeight="1" x14ac:dyDescent="0.25">
      <c r="A91" s="29" t="s">
        <v>100</v>
      </c>
      <c r="B91" s="29" t="s">
        <v>72</v>
      </c>
      <c r="C91" s="29">
        <f>SUM(C92,C96,C102)</f>
        <v>0</v>
      </c>
      <c r="D91" s="29">
        <f>SUM(D92,D96,D102)</f>
        <v>0</v>
      </c>
      <c r="E91" s="129"/>
      <c r="F91" s="29"/>
      <c r="G91" s="130">
        <f>SUM(G92,G96,G102)</f>
        <v>0</v>
      </c>
      <c r="H91" s="130">
        <f>SUM(H92,H96,H102)</f>
        <v>0</v>
      </c>
      <c r="I91" s="130">
        <f>SUM(CI92,I96,I102)</f>
        <v>0</v>
      </c>
      <c r="J91" s="129">
        <f>SUM(J92,J96,J102)</f>
        <v>0</v>
      </c>
      <c r="K91" s="129">
        <f>SUM(K92,K96,K102)</f>
        <v>0</v>
      </c>
      <c r="L91" s="129">
        <f>SUM(L92,L96,L102)</f>
        <v>0</v>
      </c>
    </row>
    <row r="92" spans="1:12" s="5" customFormat="1" x14ac:dyDescent="0.25">
      <c r="A92" s="67"/>
      <c r="B92" s="173" t="s">
        <v>251</v>
      </c>
      <c r="C92" s="174">
        <f>SUM(C93:C95)</f>
        <v>0</v>
      </c>
      <c r="D92" s="174">
        <f>SUM(D93:D95)</f>
        <v>0</v>
      </c>
      <c r="E92" s="175"/>
      <c r="F92" s="176"/>
      <c r="G92" s="174">
        <f t="shared" ref="G92:L92" si="19">SUM(G93:G95)</f>
        <v>0</v>
      </c>
      <c r="H92" s="174">
        <f t="shared" si="19"/>
        <v>0</v>
      </c>
      <c r="I92" s="174">
        <f t="shared" si="19"/>
        <v>0</v>
      </c>
      <c r="J92" s="176">
        <f t="shared" si="19"/>
        <v>0</v>
      </c>
      <c r="K92" s="176">
        <f t="shared" si="19"/>
        <v>0</v>
      </c>
      <c r="L92" s="177">
        <f t="shared" si="19"/>
        <v>0</v>
      </c>
    </row>
    <row r="93" spans="1:12" s="5" customFormat="1" x14ac:dyDescent="0.25">
      <c r="A93" s="67"/>
      <c r="B93" s="81"/>
      <c r="C93" s="66"/>
      <c r="D93" s="66"/>
      <c r="E93" s="127"/>
      <c r="F93" s="62"/>
      <c r="G93" s="21"/>
      <c r="H93" s="21"/>
      <c r="I93" s="21"/>
      <c r="J93" s="127"/>
      <c r="K93" s="127"/>
      <c r="L93" s="127"/>
    </row>
    <row r="94" spans="1:12" s="5" customFormat="1" x14ac:dyDescent="0.25">
      <c r="A94" s="67"/>
      <c r="B94" s="81"/>
      <c r="C94" s="66"/>
      <c r="D94" s="66"/>
      <c r="E94" s="127"/>
      <c r="F94" s="128"/>
      <c r="G94" s="21"/>
      <c r="H94" s="21"/>
      <c r="I94" s="21"/>
      <c r="J94" s="127"/>
      <c r="K94" s="127"/>
      <c r="L94" s="127"/>
    </row>
    <row r="95" spans="1:12" s="5" customFormat="1" x14ac:dyDescent="0.25">
      <c r="A95" s="67"/>
      <c r="B95" s="81"/>
      <c r="C95" s="66"/>
      <c r="D95" s="66"/>
      <c r="E95" s="127"/>
      <c r="F95" s="62"/>
      <c r="G95" s="21"/>
      <c r="H95" s="21"/>
      <c r="I95" s="21"/>
      <c r="J95" s="127"/>
      <c r="K95" s="127"/>
      <c r="L95" s="127"/>
    </row>
    <row r="96" spans="1:12" s="5" customFormat="1" x14ac:dyDescent="0.25">
      <c r="A96" s="67"/>
      <c r="B96" s="173" t="s">
        <v>252</v>
      </c>
      <c r="C96" s="174">
        <f>SUM(C97:C101)</f>
        <v>0</v>
      </c>
      <c r="D96" s="174">
        <f>SUM(D97:D101)</f>
        <v>0</v>
      </c>
      <c r="E96" s="175"/>
      <c r="F96" s="176"/>
      <c r="G96" s="174">
        <f t="shared" ref="G96:L96" si="20">SUM(G97:G101)</f>
        <v>0</v>
      </c>
      <c r="H96" s="174">
        <f t="shared" si="20"/>
        <v>0</v>
      </c>
      <c r="I96" s="174">
        <f t="shared" si="20"/>
        <v>0</v>
      </c>
      <c r="J96" s="176">
        <f t="shared" si="20"/>
        <v>0</v>
      </c>
      <c r="K96" s="176">
        <f t="shared" si="20"/>
        <v>0</v>
      </c>
      <c r="L96" s="177">
        <f t="shared" si="20"/>
        <v>0</v>
      </c>
    </row>
    <row r="97" spans="1:12" s="5" customFormat="1" x14ac:dyDescent="0.25">
      <c r="A97" s="67"/>
      <c r="B97" s="81"/>
      <c r="C97" s="66"/>
      <c r="D97" s="66"/>
      <c r="E97" s="127"/>
      <c r="F97" s="128"/>
      <c r="G97" s="21"/>
      <c r="H97" s="21"/>
      <c r="I97" s="21"/>
      <c r="J97" s="127"/>
      <c r="K97" s="127"/>
      <c r="L97" s="127"/>
    </row>
    <row r="98" spans="1:12" s="5" customFormat="1" x14ac:dyDescent="0.25">
      <c r="A98" s="67"/>
      <c r="B98" s="81"/>
      <c r="C98" s="66"/>
      <c r="D98" s="66"/>
      <c r="E98" s="127"/>
      <c r="F98" s="62"/>
      <c r="G98" s="21"/>
      <c r="H98" s="21"/>
      <c r="I98" s="21"/>
      <c r="J98" s="127"/>
      <c r="K98" s="127"/>
      <c r="L98" s="127"/>
    </row>
    <row r="99" spans="1:12" s="5" customFormat="1" x14ac:dyDescent="0.25">
      <c r="A99" s="67"/>
      <c r="B99" s="81"/>
      <c r="C99" s="66"/>
      <c r="D99" s="66"/>
      <c r="E99" s="127"/>
      <c r="F99" s="128"/>
      <c r="G99" s="21"/>
      <c r="H99" s="21"/>
      <c r="I99" s="21"/>
      <c r="J99" s="127"/>
      <c r="K99" s="127"/>
      <c r="L99" s="127"/>
    </row>
    <row r="100" spans="1:12" s="5" customFormat="1" x14ac:dyDescent="0.25">
      <c r="A100" s="67"/>
      <c r="B100" s="81"/>
      <c r="C100" s="66"/>
      <c r="D100" s="66"/>
      <c r="E100" s="127"/>
      <c r="F100" s="128"/>
      <c r="G100" s="21"/>
      <c r="H100" s="21"/>
      <c r="I100" s="21"/>
      <c r="J100" s="127"/>
      <c r="K100" s="127"/>
      <c r="L100" s="127"/>
    </row>
    <row r="101" spans="1:12" s="5" customFormat="1" x14ac:dyDescent="0.25">
      <c r="A101" s="67"/>
      <c r="B101" s="81"/>
      <c r="C101" s="66"/>
      <c r="D101" s="66"/>
      <c r="E101" s="127"/>
      <c r="F101" s="62"/>
      <c r="G101" s="21"/>
      <c r="H101" s="21"/>
      <c r="I101" s="21"/>
      <c r="J101" s="127"/>
      <c r="K101" s="127"/>
      <c r="L101" s="127"/>
    </row>
    <row r="102" spans="1:12" s="5" customFormat="1" x14ac:dyDescent="0.25">
      <c r="A102" s="67"/>
      <c r="B102" s="173" t="s">
        <v>253</v>
      </c>
      <c r="C102" s="174">
        <f>SUM(C103:C106)</f>
        <v>0</v>
      </c>
      <c r="D102" s="174">
        <f>SUM(D103:D106)</f>
        <v>0</v>
      </c>
      <c r="E102" s="175"/>
      <c r="F102" s="176"/>
      <c r="G102" s="174">
        <f t="shared" ref="G102:L102" si="21">SUM(G103:G106)</f>
        <v>0</v>
      </c>
      <c r="H102" s="174">
        <f t="shared" si="21"/>
        <v>0</v>
      </c>
      <c r="I102" s="174">
        <f t="shared" si="21"/>
        <v>0</v>
      </c>
      <c r="J102" s="176">
        <f t="shared" si="21"/>
        <v>0</v>
      </c>
      <c r="K102" s="176">
        <f t="shared" si="21"/>
        <v>0</v>
      </c>
      <c r="L102" s="177">
        <f t="shared" si="21"/>
        <v>0</v>
      </c>
    </row>
    <row r="103" spans="1:12" s="5" customFormat="1" x14ac:dyDescent="0.25">
      <c r="A103" s="67"/>
      <c r="B103" s="81"/>
      <c r="C103" s="66"/>
      <c r="D103" s="66"/>
      <c r="E103" s="127"/>
      <c r="F103" s="62"/>
      <c r="G103" s="21"/>
      <c r="H103" s="21"/>
      <c r="I103" s="21"/>
      <c r="J103" s="127"/>
      <c r="K103" s="127"/>
      <c r="L103" s="127"/>
    </row>
    <row r="104" spans="1:12" s="5" customFormat="1" x14ac:dyDescent="0.25">
      <c r="A104" s="67"/>
      <c r="B104" s="81"/>
      <c r="C104" s="66"/>
      <c r="D104" s="66"/>
      <c r="E104" s="127"/>
      <c r="F104" s="62"/>
      <c r="G104" s="21"/>
      <c r="H104" s="21"/>
      <c r="I104" s="21"/>
      <c r="J104" s="127"/>
      <c r="K104" s="127"/>
      <c r="L104" s="127"/>
    </row>
    <row r="105" spans="1:12" s="5" customFormat="1" x14ac:dyDescent="0.25">
      <c r="A105" s="67"/>
      <c r="B105" s="81"/>
      <c r="C105" s="66"/>
      <c r="D105" s="66"/>
      <c r="E105" s="127"/>
      <c r="F105" s="62"/>
      <c r="G105" s="21"/>
      <c r="H105" s="21"/>
      <c r="I105" s="21"/>
      <c r="J105" s="127"/>
      <c r="K105" s="127"/>
      <c r="L105" s="127"/>
    </row>
    <row r="106" spans="1:12" x14ac:dyDescent="0.25">
      <c r="A106" s="67"/>
      <c r="B106" s="81"/>
      <c r="C106" s="66"/>
      <c r="D106" s="66"/>
      <c r="E106" s="128"/>
      <c r="F106" s="62"/>
      <c r="G106" s="21"/>
      <c r="H106" s="21"/>
      <c r="I106" s="21"/>
      <c r="J106" s="127"/>
      <c r="K106" s="127"/>
      <c r="L106" s="127"/>
    </row>
    <row r="107" spans="1:12" ht="187.5" customHeight="1" x14ac:dyDescent="0.25">
      <c r="A107" s="29" t="s">
        <v>200</v>
      </c>
      <c r="B107" s="29" t="s">
        <v>201</v>
      </c>
      <c r="C107" s="29">
        <f>SUM(C108,C112,C115)</f>
        <v>0</v>
      </c>
      <c r="D107" s="29">
        <f>SUM(D108,D112,D115)</f>
        <v>0</v>
      </c>
      <c r="E107" s="129"/>
      <c r="F107" s="29"/>
      <c r="G107" s="130">
        <f t="shared" ref="G107:L107" si="22">SUM(G108,G112,G115)</f>
        <v>0</v>
      </c>
      <c r="H107" s="130">
        <f t="shared" si="22"/>
        <v>0</v>
      </c>
      <c r="I107" s="130">
        <f t="shared" si="22"/>
        <v>0</v>
      </c>
      <c r="J107" s="129">
        <f t="shared" si="22"/>
        <v>0</v>
      </c>
      <c r="K107" s="129">
        <f t="shared" si="22"/>
        <v>0</v>
      </c>
      <c r="L107" s="129">
        <f t="shared" si="22"/>
        <v>0</v>
      </c>
    </row>
    <row r="108" spans="1:12" x14ac:dyDescent="0.25">
      <c r="A108" s="67"/>
      <c r="B108" s="173" t="s">
        <v>251</v>
      </c>
      <c r="C108" s="174">
        <f>SUM(C109:C111)</f>
        <v>0</v>
      </c>
      <c r="D108" s="174">
        <f>SUM(D109:D111)</f>
        <v>0</v>
      </c>
      <c r="E108" s="175"/>
      <c r="F108" s="176"/>
      <c r="G108" s="174">
        <f t="shared" ref="G108:L108" si="23">SUM(G109:G111)</f>
        <v>0</v>
      </c>
      <c r="H108" s="174">
        <f t="shared" si="23"/>
        <v>0</v>
      </c>
      <c r="I108" s="174">
        <f t="shared" si="23"/>
        <v>0</v>
      </c>
      <c r="J108" s="176">
        <f t="shared" si="23"/>
        <v>0</v>
      </c>
      <c r="K108" s="176">
        <f t="shared" si="23"/>
        <v>0</v>
      </c>
      <c r="L108" s="177">
        <f t="shared" si="23"/>
        <v>0</v>
      </c>
    </row>
    <row r="109" spans="1:12" x14ac:dyDescent="0.25">
      <c r="A109" s="67"/>
      <c r="B109" s="81"/>
      <c r="C109" s="66"/>
      <c r="D109" s="66"/>
      <c r="E109" s="127"/>
      <c r="F109" s="62"/>
      <c r="G109" s="21"/>
      <c r="H109" s="21"/>
      <c r="I109" s="21"/>
      <c r="J109" s="127"/>
      <c r="K109" s="127"/>
      <c r="L109" s="127"/>
    </row>
    <row r="110" spans="1:12" x14ac:dyDescent="0.25">
      <c r="A110" s="67"/>
      <c r="B110" s="81"/>
      <c r="C110" s="66"/>
      <c r="D110" s="66"/>
      <c r="E110" s="127"/>
      <c r="F110" s="62"/>
      <c r="G110" s="21"/>
      <c r="H110" s="21"/>
      <c r="I110" s="21"/>
      <c r="J110" s="127"/>
      <c r="K110" s="127"/>
      <c r="L110" s="127"/>
    </row>
    <row r="111" spans="1:12" x14ac:dyDescent="0.25">
      <c r="A111" s="67"/>
      <c r="B111" s="81"/>
      <c r="C111" s="66"/>
      <c r="D111" s="66"/>
      <c r="E111" s="127"/>
      <c r="F111" s="62"/>
      <c r="G111" s="21"/>
      <c r="H111" s="21"/>
      <c r="I111" s="21"/>
      <c r="J111" s="127"/>
      <c r="K111" s="127"/>
      <c r="L111" s="127"/>
    </row>
    <row r="112" spans="1:12" x14ac:dyDescent="0.25">
      <c r="A112" s="67"/>
      <c r="B112" s="173" t="s">
        <v>252</v>
      </c>
      <c r="C112" s="174">
        <f>SUM(C113:C114)</f>
        <v>0</v>
      </c>
      <c r="D112" s="174">
        <f>SUM(D113:D114)</f>
        <v>0</v>
      </c>
      <c r="E112" s="175"/>
      <c r="F112" s="176"/>
      <c r="G112" s="174">
        <f t="shared" ref="G112:L112" si="24">SUM(G113:G114)</f>
        <v>0</v>
      </c>
      <c r="H112" s="174">
        <f t="shared" si="24"/>
        <v>0</v>
      </c>
      <c r="I112" s="174">
        <f t="shared" si="24"/>
        <v>0</v>
      </c>
      <c r="J112" s="176">
        <f t="shared" si="24"/>
        <v>0</v>
      </c>
      <c r="K112" s="176">
        <f t="shared" si="24"/>
        <v>0</v>
      </c>
      <c r="L112" s="177">
        <f t="shared" si="24"/>
        <v>0</v>
      </c>
    </row>
    <row r="113" spans="1:12" x14ac:dyDescent="0.25">
      <c r="A113" s="67"/>
      <c r="B113" s="81"/>
      <c r="C113" s="66"/>
      <c r="D113" s="66"/>
      <c r="E113" s="127"/>
      <c r="F113" s="128"/>
      <c r="G113" s="21"/>
      <c r="H113" s="21"/>
      <c r="I113" s="21"/>
      <c r="J113" s="127"/>
      <c r="K113" s="127"/>
      <c r="L113" s="127"/>
    </row>
    <row r="114" spans="1:12" x14ac:dyDescent="0.25">
      <c r="A114" s="67"/>
      <c r="B114" s="81"/>
      <c r="C114" s="66"/>
      <c r="D114" s="66"/>
      <c r="E114" s="127"/>
      <c r="F114" s="62"/>
      <c r="G114" s="21"/>
      <c r="H114" s="21"/>
      <c r="I114" s="21"/>
      <c r="J114" s="127"/>
      <c r="K114" s="127"/>
      <c r="L114" s="127"/>
    </row>
    <row r="115" spans="1:12" x14ac:dyDescent="0.25">
      <c r="A115" s="67"/>
      <c r="B115" s="173" t="s">
        <v>253</v>
      </c>
      <c r="C115" s="174">
        <f>SUM(C116:C118)</f>
        <v>0</v>
      </c>
      <c r="D115" s="174">
        <f>SUM(D116:D118)</f>
        <v>0</v>
      </c>
      <c r="E115" s="175"/>
      <c r="F115" s="176"/>
      <c r="G115" s="174">
        <f t="shared" ref="G115:L115" si="25">SUM(G116:G118)</f>
        <v>0</v>
      </c>
      <c r="H115" s="174">
        <f t="shared" si="25"/>
        <v>0</v>
      </c>
      <c r="I115" s="174">
        <f t="shared" si="25"/>
        <v>0</v>
      </c>
      <c r="J115" s="176">
        <f t="shared" si="25"/>
        <v>0</v>
      </c>
      <c r="K115" s="176">
        <f t="shared" si="25"/>
        <v>0</v>
      </c>
      <c r="L115" s="177">
        <f t="shared" si="25"/>
        <v>0</v>
      </c>
    </row>
    <row r="116" spans="1:12" x14ac:dyDescent="0.25">
      <c r="A116" s="67"/>
      <c r="B116" s="81"/>
      <c r="C116" s="66"/>
      <c r="D116" s="66"/>
      <c r="E116" s="127"/>
      <c r="F116" s="62"/>
      <c r="G116" s="21"/>
      <c r="H116" s="21"/>
      <c r="I116" s="21"/>
      <c r="J116" s="127"/>
      <c r="K116" s="127"/>
      <c r="L116" s="127"/>
    </row>
    <row r="117" spans="1:12" x14ac:dyDescent="0.25">
      <c r="A117" s="67"/>
      <c r="B117" s="81"/>
      <c r="C117" s="66"/>
      <c r="D117" s="66"/>
      <c r="E117" s="127"/>
      <c r="F117" s="62"/>
      <c r="G117" s="21"/>
      <c r="H117" s="21"/>
      <c r="I117" s="21"/>
      <c r="J117" s="127"/>
      <c r="K117" s="127"/>
      <c r="L117" s="127"/>
    </row>
    <row r="118" spans="1:12" x14ac:dyDescent="0.25">
      <c r="A118" s="67"/>
      <c r="B118" s="81"/>
      <c r="C118" s="66"/>
      <c r="D118" s="66"/>
      <c r="E118" s="128"/>
      <c r="F118" s="62"/>
      <c r="G118" s="21"/>
      <c r="H118" s="21"/>
      <c r="I118" s="21"/>
      <c r="J118" s="127"/>
      <c r="K118" s="127"/>
      <c r="L118" s="127"/>
    </row>
    <row r="119" spans="1:12" ht="19.5" x14ac:dyDescent="0.35">
      <c r="A119" s="361" t="s">
        <v>199</v>
      </c>
      <c r="B119" s="361"/>
      <c r="C119" s="361"/>
      <c r="D119" s="361"/>
      <c r="E119" s="361"/>
      <c r="F119" s="361"/>
      <c r="G119" s="361"/>
      <c r="H119" s="361"/>
      <c r="I119" s="361"/>
      <c r="J119" s="361"/>
      <c r="K119" s="130"/>
      <c r="L119" s="169"/>
    </row>
    <row r="120" spans="1:12" x14ac:dyDescent="0.3">
      <c r="K120" s="143"/>
      <c r="L120" s="170"/>
    </row>
    <row r="121" spans="1:12" x14ac:dyDescent="0.3">
      <c r="K121" s="143"/>
      <c r="L121" s="170"/>
    </row>
    <row r="122" spans="1:12" x14ac:dyDescent="0.3">
      <c r="K122" s="143"/>
      <c r="L122" s="170"/>
    </row>
    <row r="123" spans="1:12" x14ac:dyDescent="0.3">
      <c r="K123" s="143"/>
      <c r="L123" s="170"/>
    </row>
    <row r="124" spans="1:12" x14ac:dyDescent="0.3">
      <c r="K124" s="143"/>
      <c r="L124" s="170"/>
    </row>
    <row r="125" spans="1:12" x14ac:dyDescent="0.3">
      <c r="K125" s="143"/>
      <c r="L125" s="170"/>
    </row>
    <row r="126" spans="1:12" x14ac:dyDescent="0.3">
      <c r="K126" s="143"/>
      <c r="L126" s="170"/>
    </row>
    <row r="127" spans="1:12" x14ac:dyDescent="0.3">
      <c r="K127" s="143"/>
      <c r="L127" s="170"/>
    </row>
    <row r="128" spans="1:12" x14ac:dyDescent="0.3">
      <c r="K128" s="143"/>
      <c r="L128" s="170"/>
    </row>
    <row r="129" spans="11:12" customFormat="1" x14ac:dyDescent="0.25">
      <c r="K129" s="143"/>
      <c r="L129" s="170"/>
    </row>
    <row r="130" spans="11:12" customFormat="1" x14ac:dyDescent="0.25">
      <c r="K130" s="130"/>
      <c r="L130" s="169"/>
    </row>
    <row r="131" spans="11:12" customFormat="1" x14ac:dyDescent="0.25">
      <c r="K131" s="128"/>
      <c r="L131" s="171"/>
    </row>
    <row r="132" spans="11:12" customFormat="1" x14ac:dyDescent="0.25">
      <c r="K132" s="128"/>
      <c r="L132" s="171"/>
    </row>
    <row r="133" spans="11:12" customFormat="1" x14ac:dyDescent="0.25">
      <c r="K133" s="128"/>
      <c r="L133" s="171"/>
    </row>
    <row r="134" spans="11:12" customFormat="1" x14ac:dyDescent="0.25">
      <c r="K134" s="128"/>
      <c r="L134" s="171"/>
    </row>
    <row r="135" spans="11:12" customFormat="1" x14ac:dyDescent="0.25">
      <c r="K135" s="128"/>
      <c r="L135" s="171"/>
    </row>
    <row r="136" spans="11:12" customFormat="1" x14ac:dyDescent="0.25">
      <c r="K136" s="128"/>
      <c r="L136" s="171"/>
    </row>
    <row r="137" spans="11:12" customFormat="1" x14ac:dyDescent="0.25">
      <c r="K137" s="128"/>
      <c r="L137" s="171"/>
    </row>
    <row r="138" spans="11:12" customFormat="1" x14ac:dyDescent="0.25">
      <c r="K138" s="128"/>
      <c r="L138" s="171"/>
    </row>
    <row r="139" spans="11:12" customFormat="1" x14ac:dyDescent="0.25">
      <c r="K139" s="128"/>
      <c r="L139" s="171"/>
    </row>
    <row r="140" spans="11:12" customFormat="1" x14ac:dyDescent="0.25">
      <c r="K140" s="128"/>
      <c r="L140" s="171"/>
    </row>
    <row r="141" spans="11:12" customFormat="1" x14ac:dyDescent="0.25">
      <c r="K141" s="130"/>
      <c r="L141" s="169"/>
    </row>
    <row r="142" spans="11:12" customFormat="1" x14ac:dyDescent="0.25">
      <c r="K142" s="128"/>
      <c r="L142" s="171"/>
    </row>
    <row r="143" spans="11:12" customFormat="1" x14ac:dyDescent="0.25">
      <c r="K143" s="128"/>
      <c r="L143" s="171"/>
    </row>
    <row r="144" spans="11:12" customFormat="1" x14ac:dyDescent="0.25">
      <c r="K144" s="128"/>
      <c r="L144" s="171"/>
    </row>
    <row r="145" spans="11:12" customFormat="1" x14ac:dyDescent="0.25">
      <c r="K145" s="128"/>
      <c r="L145" s="171"/>
    </row>
    <row r="146" spans="11:12" customFormat="1" x14ac:dyDescent="0.25">
      <c r="K146" s="128"/>
      <c r="L146" s="171"/>
    </row>
    <row r="147" spans="11:12" customFormat="1" x14ac:dyDescent="0.25">
      <c r="K147" s="128"/>
      <c r="L147" s="171"/>
    </row>
    <row r="148" spans="11:12" customFormat="1" x14ac:dyDescent="0.25">
      <c r="K148" s="128"/>
      <c r="L148" s="171"/>
    </row>
    <row r="149" spans="11:12" customFormat="1" x14ac:dyDescent="0.25">
      <c r="K149" s="128"/>
      <c r="L149" s="171"/>
    </row>
    <row r="150" spans="11:12" customFormat="1" x14ac:dyDescent="0.25">
      <c r="K150" s="128"/>
      <c r="L150" s="171"/>
    </row>
    <row r="151" spans="11:12" customFormat="1" x14ac:dyDescent="0.25">
      <c r="K151" s="128"/>
      <c r="L151" s="171"/>
    </row>
    <row r="152" spans="11:12" customFormat="1" x14ac:dyDescent="0.25">
      <c r="K152" s="130"/>
      <c r="L152" s="169"/>
    </row>
    <row r="153" spans="11:12" customFormat="1" x14ac:dyDescent="0.25">
      <c r="K153" s="128"/>
      <c r="L153" s="171"/>
    </row>
    <row r="154" spans="11:12" customFormat="1" x14ac:dyDescent="0.25">
      <c r="K154" s="128"/>
      <c r="L154" s="171"/>
    </row>
    <row r="155" spans="11:12" customFormat="1" x14ac:dyDescent="0.25">
      <c r="K155" s="128"/>
      <c r="L155" s="171"/>
    </row>
    <row r="156" spans="11:12" customFormat="1" x14ac:dyDescent="0.25">
      <c r="K156" s="128"/>
      <c r="L156" s="171"/>
    </row>
    <row r="157" spans="11:12" customFormat="1" x14ac:dyDescent="0.25">
      <c r="K157" s="128"/>
      <c r="L157" s="171"/>
    </row>
    <row r="158" spans="11:12" customFormat="1" x14ac:dyDescent="0.25">
      <c r="K158" s="128"/>
      <c r="L158" s="171"/>
    </row>
    <row r="159" spans="11:12" customFormat="1" x14ac:dyDescent="0.25">
      <c r="K159" s="128"/>
      <c r="L159" s="171"/>
    </row>
    <row r="160" spans="11:12" customFormat="1" x14ac:dyDescent="0.25">
      <c r="K160" s="128"/>
      <c r="L160" s="171"/>
    </row>
    <row r="161" spans="11:12" customFormat="1" x14ac:dyDescent="0.25">
      <c r="K161" s="128"/>
      <c r="L161" s="171"/>
    </row>
    <row r="162" spans="11:12" customFormat="1" x14ac:dyDescent="0.25">
      <c r="K162" s="128"/>
      <c r="L162" s="171"/>
    </row>
    <row r="163" spans="11:12" customFormat="1" x14ac:dyDescent="0.25">
      <c r="K163" s="130"/>
      <c r="L163" s="169"/>
    </row>
    <row r="164" spans="11:12" customFormat="1" x14ac:dyDescent="0.25">
      <c r="K164" s="128"/>
      <c r="L164" s="171"/>
    </row>
    <row r="165" spans="11:12" customFormat="1" x14ac:dyDescent="0.25">
      <c r="K165" s="128"/>
      <c r="L165" s="171"/>
    </row>
    <row r="166" spans="11:12" customFormat="1" x14ac:dyDescent="0.25">
      <c r="K166" s="128"/>
      <c r="L166" s="171"/>
    </row>
    <row r="167" spans="11:12" customFormat="1" x14ac:dyDescent="0.25">
      <c r="K167" s="128"/>
      <c r="L167" s="171"/>
    </row>
    <row r="168" spans="11:12" customFormat="1" x14ac:dyDescent="0.25">
      <c r="K168" s="128"/>
      <c r="L168" s="171"/>
    </row>
    <row r="169" spans="11:12" customFormat="1" x14ac:dyDescent="0.25">
      <c r="K169" s="128"/>
      <c r="L169" s="171"/>
    </row>
    <row r="170" spans="11:12" customFormat="1" x14ac:dyDescent="0.25">
      <c r="K170" s="128"/>
      <c r="L170" s="171"/>
    </row>
    <row r="171" spans="11:12" customFormat="1" x14ac:dyDescent="0.25">
      <c r="K171" s="128"/>
      <c r="L171" s="171"/>
    </row>
    <row r="172" spans="11:12" customFormat="1" x14ac:dyDescent="0.25">
      <c r="K172" s="128"/>
      <c r="L172" s="171"/>
    </row>
    <row r="173" spans="11:12" customFormat="1" x14ac:dyDescent="0.25">
      <c r="K173" s="128"/>
      <c r="L173" s="171"/>
    </row>
    <row r="174" spans="11:12" customFormat="1" x14ac:dyDescent="0.25">
      <c r="K174" s="130"/>
      <c r="L174" s="169"/>
    </row>
    <row r="175" spans="11:12" customFormat="1" x14ac:dyDescent="0.25">
      <c r="K175" s="128"/>
      <c r="L175" s="171"/>
    </row>
    <row r="176" spans="11:12" customFormat="1" x14ac:dyDescent="0.25">
      <c r="K176" s="128"/>
      <c r="L176" s="171"/>
    </row>
  </sheetData>
  <sheetProtection password="DF93" sheet="1" objects="1" scenarios="1" sort="0" autoFilter="0" pivotTables="0"/>
  <mergeCells count="11">
    <mergeCell ref="K2:K3"/>
    <mergeCell ref="G2:I2"/>
    <mergeCell ref="L2:L3"/>
    <mergeCell ref="A119:J119"/>
    <mergeCell ref="A1:J1"/>
    <mergeCell ref="A2:A3"/>
    <mergeCell ref="B2:B3"/>
    <mergeCell ref="E2:E3"/>
    <mergeCell ref="F2:F3"/>
    <mergeCell ref="C2:D2"/>
    <mergeCell ref="J2:J3"/>
  </mergeCells>
  <pageMargins left="0.70866141732283472" right="0.70866141732283472" top="0.74803149606299213" bottom="0.74803149606299213"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view="pageBreakPreview" zoomScaleNormal="100" zoomScaleSheetLayoutView="100" workbookViewId="0">
      <selection activeCell="D4" sqref="D4"/>
    </sheetView>
  </sheetViews>
  <sheetFormatPr defaultRowHeight="15" x14ac:dyDescent="0.25"/>
  <cols>
    <col min="1" max="1" width="23" customWidth="1"/>
    <col min="2" max="2" width="12.28515625" customWidth="1"/>
    <col min="3" max="3" width="10.7109375" customWidth="1"/>
    <col min="4" max="4" width="21.5703125" customWidth="1"/>
    <col min="5" max="5" width="18" customWidth="1"/>
    <col min="6" max="6" width="21.5703125" customWidth="1"/>
    <col min="7" max="7" width="24.140625" customWidth="1"/>
  </cols>
  <sheetData>
    <row r="1" spans="1:7" ht="18.75" x14ac:dyDescent="0.25">
      <c r="A1" s="321" t="s">
        <v>106</v>
      </c>
      <c r="B1" s="321"/>
      <c r="C1" s="321"/>
      <c r="D1" s="321"/>
      <c r="E1" s="321"/>
      <c r="F1" s="321"/>
      <c r="G1" s="321"/>
    </row>
    <row r="2" spans="1:7" ht="54.75" customHeight="1" x14ac:dyDescent="0.25">
      <c r="A2" s="346" t="s">
        <v>107</v>
      </c>
      <c r="B2" s="358" t="s">
        <v>108</v>
      </c>
      <c r="C2" s="360"/>
      <c r="D2" s="346" t="s">
        <v>111</v>
      </c>
      <c r="E2" s="346" t="s">
        <v>112</v>
      </c>
      <c r="F2" s="346" t="s">
        <v>113</v>
      </c>
      <c r="G2" s="356" t="s">
        <v>114</v>
      </c>
    </row>
    <row r="3" spans="1:7" ht="21" customHeight="1" x14ac:dyDescent="0.25">
      <c r="A3" s="348"/>
      <c r="B3" s="56" t="s">
        <v>59</v>
      </c>
      <c r="C3" s="56" t="s">
        <v>90</v>
      </c>
      <c r="D3" s="348"/>
      <c r="E3" s="348"/>
      <c r="F3" s="348"/>
      <c r="G3" s="356"/>
    </row>
    <row r="4" spans="1:7" ht="41.25" customHeight="1" x14ac:dyDescent="0.25">
      <c r="A4" s="57" t="s">
        <v>109</v>
      </c>
      <c r="B4" s="60"/>
      <c r="C4" s="60">
        <v>21</v>
      </c>
      <c r="D4" s="88" t="s">
        <v>531</v>
      </c>
      <c r="E4" s="127" t="s">
        <v>532</v>
      </c>
      <c r="F4" s="127" t="s">
        <v>533</v>
      </c>
      <c r="G4" s="81" t="s">
        <v>534</v>
      </c>
    </row>
    <row r="5" spans="1:7" ht="62.25" customHeight="1" x14ac:dyDescent="0.25">
      <c r="A5" s="59" t="s">
        <v>110</v>
      </c>
      <c r="B5" s="60"/>
      <c r="C5" s="60"/>
      <c r="D5" s="88"/>
      <c r="E5" s="61"/>
      <c r="F5" s="61"/>
      <c r="G5" s="81"/>
    </row>
  </sheetData>
  <sheetProtection password="DF93" sheet="1" objects="1" scenarios="1"/>
  <mergeCells count="7">
    <mergeCell ref="A1:G1"/>
    <mergeCell ref="A2:A3"/>
    <mergeCell ref="B2:C2"/>
    <mergeCell ref="D2:D3"/>
    <mergeCell ref="G2:G3"/>
    <mergeCell ref="E2:E3"/>
    <mergeCell ref="F2:F3"/>
  </mergeCells>
  <pageMargins left="0.70866141732283472" right="0.70866141732283472" top="0.74803149606299213" bottom="0.74803149606299213" header="0.31496062992125984" footer="0.31496062992125984"/>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activeCell="B4" sqref="B4"/>
    </sheetView>
  </sheetViews>
  <sheetFormatPr defaultRowHeight="15" x14ac:dyDescent="0.25"/>
  <cols>
    <col min="1" max="1" width="5.28515625" customWidth="1"/>
    <col min="2" max="2" width="27.28515625" customWidth="1"/>
    <col min="3" max="3" width="7.5703125" customWidth="1"/>
    <col min="4" max="4" width="7.85546875" customWidth="1"/>
    <col min="5" max="5" width="15.42578125" customWidth="1"/>
    <col min="6" max="6" width="26.42578125" customWidth="1"/>
    <col min="7" max="7" width="20.140625" customWidth="1"/>
    <col min="8" max="8" width="19.85546875" customWidth="1"/>
    <col min="9" max="9" width="15.5703125" customWidth="1"/>
  </cols>
  <sheetData>
    <row r="1" spans="1:9" ht="18.75" x14ac:dyDescent="0.25">
      <c r="A1" s="367" t="s">
        <v>115</v>
      </c>
      <c r="B1" s="367"/>
      <c r="C1" s="367"/>
      <c r="D1" s="367"/>
      <c r="E1" s="367"/>
      <c r="F1" s="367"/>
      <c r="G1" s="367"/>
      <c r="H1" s="367"/>
      <c r="I1" s="367"/>
    </row>
    <row r="2" spans="1:9" s="5" customFormat="1" ht="38.25" customHeight="1" x14ac:dyDescent="0.25">
      <c r="A2" s="365" t="s">
        <v>62</v>
      </c>
      <c r="B2" s="365" t="s">
        <v>116</v>
      </c>
      <c r="C2" s="366" t="s">
        <v>117</v>
      </c>
      <c r="D2" s="366"/>
      <c r="E2" s="365" t="s">
        <v>118</v>
      </c>
      <c r="F2" s="365" t="s">
        <v>95</v>
      </c>
      <c r="G2" s="365" t="s">
        <v>120</v>
      </c>
      <c r="H2" s="365"/>
      <c r="I2" s="365" t="s">
        <v>122</v>
      </c>
    </row>
    <row r="3" spans="1:9" s="5" customFormat="1" ht="55.5" customHeight="1" thickBot="1" x14ac:dyDescent="0.3">
      <c r="A3" s="365"/>
      <c r="B3" s="365"/>
      <c r="C3" s="19" t="s">
        <v>59</v>
      </c>
      <c r="D3" s="19" t="s">
        <v>90</v>
      </c>
      <c r="E3" s="365"/>
      <c r="F3" s="365"/>
      <c r="G3" s="7" t="s">
        <v>119</v>
      </c>
      <c r="H3" s="7" t="s">
        <v>121</v>
      </c>
      <c r="I3" s="365"/>
    </row>
    <row r="4" spans="1:9" ht="38.25" thickBot="1" x14ac:dyDescent="0.3">
      <c r="A4" s="62">
        <v>1</v>
      </c>
      <c r="B4" s="81" t="s">
        <v>611</v>
      </c>
      <c r="C4" s="66"/>
      <c r="D4" s="66">
        <v>1</v>
      </c>
      <c r="E4" s="304" t="s">
        <v>612</v>
      </c>
      <c r="F4" s="81" t="s">
        <v>613</v>
      </c>
      <c r="G4" s="21">
        <v>10</v>
      </c>
      <c r="H4" s="21">
        <v>0</v>
      </c>
      <c r="I4" s="128" t="s">
        <v>515</v>
      </c>
    </row>
    <row r="5" spans="1:9" ht="112.5" x14ac:dyDescent="0.25">
      <c r="A5" s="62">
        <v>2</v>
      </c>
      <c r="B5" s="81" t="s">
        <v>614</v>
      </c>
      <c r="C5" s="66"/>
      <c r="D5" s="66">
        <v>1</v>
      </c>
      <c r="E5" s="128" t="s">
        <v>615</v>
      </c>
      <c r="F5" s="81" t="s">
        <v>616</v>
      </c>
      <c r="G5" s="21">
        <v>10</v>
      </c>
      <c r="H5" s="21">
        <v>25</v>
      </c>
      <c r="I5" s="128" t="s">
        <v>510</v>
      </c>
    </row>
    <row r="6" spans="1:9" ht="37.5" x14ac:dyDescent="0.25">
      <c r="A6" s="62">
        <v>3</v>
      </c>
      <c r="B6" s="81" t="s">
        <v>617</v>
      </c>
      <c r="C6" s="66"/>
      <c r="D6" s="66">
        <v>1</v>
      </c>
      <c r="E6" s="305" t="s">
        <v>618</v>
      </c>
      <c r="F6" s="81" t="s">
        <v>619</v>
      </c>
      <c r="G6" s="21">
        <v>5</v>
      </c>
      <c r="H6" s="21">
        <v>25</v>
      </c>
      <c r="I6" s="128" t="s">
        <v>524</v>
      </c>
    </row>
    <row r="7" spans="1:9" ht="75" x14ac:dyDescent="0.25">
      <c r="A7" s="62">
        <v>4</v>
      </c>
      <c r="B7" s="81" t="s">
        <v>620</v>
      </c>
      <c r="C7" s="66"/>
      <c r="D7" s="66">
        <v>1</v>
      </c>
      <c r="E7" s="128" t="s">
        <v>621</v>
      </c>
      <c r="F7" s="81" t="s">
        <v>622</v>
      </c>
      <c r="G7" s="21">
        <v>8</v>
      </c>
      <c r="H7" s="21">
        <v>25</v>
      </c>
      <c r="I7" s="128" t="s">
        <v>623</v>
      </c>
    </row>
    <row r="8" spans="1:9" ht="93.75" x14ac:dyDescent="0.25">
      <c r="A8" s="62">
        <v>5</v>
      </c>
      <c r="B8" s="81" t="s">
        <v>624</v>
      </c>
      <c r="C8" s="66"/>
      <c r="D8" s="66">
        <v>1</v>
      </c>
      <c r="E8" s="128" t="s">
        <v>625</v>
      </c>
      <c r="F8" s="81" t="s">
        <v>626</v>
      </c>
      <c r="G8" s="21">
        <v>8</v>
      </c>
      <c r="H8" s="21">
        <v>20</v>
      </c>
      <c r="I8" s="128" t="s">
        <v>623</v>
      </c>
    </row>
    <row r="9" spans="1:9" ht="18.75" x14ac:dyDescent="0.25">
      <c r="A9" s="62">
        <v>6</v>
      </c>
      <c r="B9" s="81"/>
      <c r="C9" s="66"/>
      <c r="D9" s="66"/>
      <c r="E9" s="62"/>
      <c r="F9" s="81"/>
      <c r="G9" s="21"/>
      <c r="H9" s="21"/>
      <c r="I9" s="62"/>
    </row>
    <row r="10" spans="1:9" ht="18.75" x14ac:dyDescent="0.25">
      <c r="A10" s="62">
        <v>7</v>
      </c>
      <c r="B10" s="81"/>
      <c r="C10" s="66"/>
      <c r="D10" s="66"/>
      <c r="E10" s="62"/>
      <c r="F10" s="81"/>
      <c r="G10" s="21"/>
      <c r="H10" s="21"/>
      <c r="I10" s="62"/>
    </row>
    <row r="11" spans="1:9" ht="18.75" x14ac:dyDescent="0.25">
      <c r="A11" s="128">
        <v>8</v>
      </c>
      <c r="B11" s="81"/>
      <c r="C11" s="66"/>
      <c r="D11" s="66"/>
      <c r="E11" s="62"/>
      <c r="F11" s="81"/>
      <c r="G11" s="21"/>
      <c r="H11" s="21"/>
      <c r="I11" s="62"/>
    </row>
    <row r="12" spans="1:9" ht="18.75" x14ac:dyDescent="0.25">
      <c r="A12" s="128">
        <v>9</v>
      </c>
      <c r="B12" s="81"/>
      <c r="C12" s="66"/>
      <c r="D12" s="66"/>
      <c r="E12" s="62"/>
      <c r="F12" s="81"/>
      <c r="G12" s="21"/>
      <c r="H12" s="21"/>
      <c r="I12" s="62"/>
    </row>
    <row r="13" spans="1:9" ht="18.75" x14ac:dyDescent="0.25">
      <c r="A13" s="128">
        <v>10</v>
      </c>
      <c r="B13" s="81"/>
      <c r="C13" s="66"/>
      <c r="D13" s="66"/>
      <c r="E13" s="62"/>
      <c r="F13" s="81"/>
      <c r="G13" s="21"/>
      <c r="H13" s="21"/>
      <c r="I13" s="62"/>
    </row>
    <row r="14" spans="1:9" ht="18.75" x14ac:dyDescent="0.25">
      <c r="A14" s="128">
        <v>11</v>
      </c>
      <c r="B14" s="81"/>
      <c r="C14" s="66"/>
      <c r="D14" s="66"/>
      <c r="E14" s="62"/>
      <c r="F14" s="81"/>
      <c r="G14" s="21"/>
      <c r="H14" s="21"/>
      <c r="I14" s="62"/>
    </row>
    <row r="15" spans="1:9" ht="18.75" x14ac:dyDescent="0.25">
      <c r="A15" s="128">
        <v>12</v>
      </c>
      <c r="B15" s="81"/>
      <c r="C15" s="66"/>
      <c r="D15" s="66"/>
      <c r="E15" s="62"/>
      <c r="F15" s="81"/>
      <c r="G15" s="21"/>
      <c r="H15" s="21"/>
      <c r="I15" s="62"/>
    </row>
    <row r="16" spans="1:9" ht="18.75" x14ac:dyDescent="0.25">
      <c r="A16" s="128">
        <v>13</v>
      </c>
      <c r="B16" s="81"/>
      <c r="C16" s="66"/>
      <c r="D16" s="66"/>
      <c r="E16" s="62"/>
      <c r="F16" s="81"/>
      <c r="G16" s="21"/>
      <c r="H16" s="21"/>
      <c r="I16" s="62"/>
    </row>
    <row r="17" spans="1:9" ht="18.75" x14ac:dyDescent="0.25">
      <c r="A17" s="128">
        <v>14</v>
      </c>
      <c r="B17" s="81"/>
      <c r="C17" s="66"/>
      <c r="D17" s="66"/>
      <c r="E17" s="62"/>
      <c r="F17" s="81"/>
      <c r="G17" s="21"/>
      <c r="H17" s="21"/>
      <c r="I17" s="62"/>
    </row>
    <row r="18" spans="1:9" ht="18.75" x14ac:dyDescent="0.25">
      <c r="A18" s="128">
        <v>15</v>
      </c>
      <c r="B18" s="81"/>
      <c r="C18" s="66"/>
      <c r="D18" s="66"/>
      <c r="E18" s="62"/>
      <c r="F18" s="81"/>
      <c r="G18" s="21"/>
      <c r="H18" s="21"/>
      <c r="I18" s="62"/>
    </row>
    <row r="19" spans="1:9" ht="18.75" x14ac:dyDescent="0.25">
      <c r="A19" s="128">
        <v>16</v>
      </c>
      <c r="B19" s="81"/>
      <c r="C19" s="21"/>
      <c r="D19" s="21"/>
      <c r="E19" s="62"/>
      <c r="F19" s="81"/>
      <c r="G19" s="21"/>
      <c r="H19" s="21"/>
      <c r="I19" s="62"/>
    </row>
    <row r="20" spans="1:9" ht="18.75" x14ac:dyDescent="0.25">
      <c r="A20" s="128">
        <v>17</v>
      </c>
      <c r="B20" s="81"/>
      <c r="C20" s="21"/>
      <c r="D20" s="21"/>
      <c r="E20" s="62"/>
      <c r="F20" s="81"/>
      <c r="G20" s="21"/>
      <c r="H20" s="21"/>
      <c r="I20" s="62"/>
    </row>
    <row r="21" spans="1:9" ht="18.75" x14ac:dyDescent="0.25">
      <c r="A21" s="128">
        <v>18</v>
      </c>
      <c r="B21" s="81"/>
      <c r="C21" s="21"/>
      <c r="D21" s="21"/>
      <c r="E21" s="62"/>
      <c r="F21" s="81"/>
      <c r="G21" s="21"/>
      <c r="H21" s="21"/>
      <c r="I21" s="62"/>
    </row>
    <row r="22" spans="1:9" ht="18.75" x14ac:dyDescent="0.25">
      <c r="A22" s="128">
        <v>19</v>
      </c>
      <c r="B22" s="81"/>
      <c r="C22" s="21"/>
      <c r="D22" s="21"/>
      <c r="E22" s="62"/>
      <c r="F22" s="81"/>
      <c r="G22" s="21"/>
      <c r="H22" s="21"/>
      <c r="I22" s="62"/>
    </row>
    <row r="23" spans="1:9" ht="18.75" x14ac:dyDescent="0.25">
      <c r="A23" s="128">
        <v>20</v>
      </c>
      <c r="B23" s="81"/>
      <c r="C23" s="21"/>
      <c r="D23" s="21"/>
      <c r="E23" s="62"/>
      <c r="F23" s="81"/>
      <c r="G23" s="21"/>
      <c r="H23" s="21"/>
      <c r="I23" s="62"/>
    </row>
    <row r="24" spans="1:9" ht="18.75" x14ac:dyDescent="0.25">
      <c r="A24" s="128">
        <v>21</v>
      </c>
      <c r="B24" s="81"/>
      <c r="C24" s="21"/>
      <c r="D24" s="21"/>
      <c r="E24" s="62"/>
      <c r="F24" s="81"/>
      <c r="G24" s="21"/>
      <c r="H24" s="21"/>
      <c r="I24" s="62"/>
    </row>
    <row r="25" spans="1:9" ht="18.75" x14ac:dyDescent="0.25">
      <c r="A25" s="128">
        <v>22</v>
      </c>
      <c r="B25" s="81"/>
      <c r="C25" s="21"/>
      <c r="D25" s="21"/>
      <c r="E25" s="62"/>
      <c r="F25" s="81"/>
      <c r="G25" s="21"/>
      <c r="H25" s="21"/>
      <c r="I25" s="62"/>
    </row>
    <row r="26" spans="1:9" ht="18.75" x14ac:dyDescent="0.25">
      <c r="A26" s="128">
        <v>23</v>
      </c>
      <c r="B26" s="81"/>
      <c r="C26" s="21"/>
      <c r="D26" s="21"/>
      <c r="E26" s="62"/>
      <c r="F26" s="81"/>
      <c r="G26" s="21"/>
      <c r="H26" s="21"/>
      <c r="I26" s="62"/>
    </row>
    <row r="27" spans="1:9" ht="18.75" x14ac:dyDescent="0.25">
      <c r="A27" s="128">
        <v>24</v>
      </c>
      <c r="B27" s="81"/>
      <c r="C27" s="21"/>
      <c r="D27" s="21"/>
      <c r="E27" s="62"/>
      <c r="F27" s="81"/>
      <c r="G27" s="21"/>
      <c r="H27" s="21"/>
      <c r="I27" s="62"/>
    </row>
    <row r="28" spans="1:9" ht="18.75" x14ac:dyDescent="0.25">
      <c r="A28" s="128">
        <v>25</v>
      </c>
      <c r="B28" s="81"/>
      <c r="C28" s="21"/>
      <c r="D28" s="21"/>
      <c r="E28" s="62"/>
      <c r="F28" s="81"/>
      <c r="G28" s="21"/>
      <c r="H28" s="21"/>
      <c r="I28" s="62"/>
    </row>
    <row r="29" spans="1:9" ht="18.75" x14ac:dyDescent="0.25">
      <c r="A29" s="128">
        <v>26</v>
      </c>
      <c r="B29" s="102"/>
      <c r="C29" s="23"/>
      <c r="D29" s="23"/>
      <c r="E29" s="54"/>
      <c r="F29" s="102"/>
      <c r="G29" s="54"/>
      <c r="H29" s="54"/>
      <c r="I29" s="54"/>
    </row>
    <row r="30" spans="1:9" ht="18.75" x14ac:dyDescent="0.25">
      <c r="A30" s="128">
        <v>27</v>
      </c>
      <c r="B30" s="102"/>
      <c r="C30" s="23"/>
      <c r="D30" s="23"/>
      <c r="E30" s="54"/>
      <c r="F30" s="102"/>
      <c r="G30" s="54"/>
      <c r="H30" s="54"/>
      <c r="I30" s="54"/>
    </row>
    <row r="31" spans="1:9" ht="18.75" x14ac:dyDescent="0.25">
      <c r="A31" s="128">
        <v>28</v>
      </c>
      <c r="B31" s="102"/>
      <c r="C31" s="23"/>
      <c r="D31" s="23"/>
      <c r="E31" s="54"/>
      <c r="F31" s="102"/>
      <c r="G31" s="54"/>
      <c r="H31" s="54"/>
      <c r="I31" s="54"/>
    </row>
    <row r="32" spans="1:9" ht="18.75" x14ac:dyDescent="0.25">
      <c r="A32" s="128">
        <v>29</v>
      </c>
      <c r="B32" s="102"/>
      <c r="C32" s="23"/>
      <c r="D32" s="23"/>
      <c r="E32" s="54"/>
      <c r="F32" s="102"/>
      <c r="G32" s="54"/>
      <c r="H32" s="54"/>
      <c r="I32" s="54"/>
    </row>
    <row r="33" spans="1:9" ht="18.75" x14ac:dyDescent="0.25">
      <c r="A33" s="128">
        <v>30</v>
      </c>
      <c r="B33" s="102"/>
      <c r="C33" s="23"/>
      <c r="D33" s="23"/>
      <c r="E33" s="54"/>
      <c r="F33" s="102"/>
      <c r="G33" s="54"/>
      <c r="H33" s="54"/>
      <c r="I33" s="54"/>
    </row>
    <row r="34" spans="1:9" ht="18.75" x14ac:dyDescent="0.25">
      <c r="A34" s="363" t="s">
        <v>91</v>
      </c>
      <c r="B34" s="364"/>
      <c r="C34" s="38">
        <f>SUM(C4:C33)</f>
        <v>0</v>
      </c>
      <c r="D34" s="38">
        <f>SUM(D4:D33)</f>
        <v>5</v>
      </c>
      <c r="E34" s="58"/>
      <c r="F34" s="58"/>
      <c r="G34" s="38">
        <f>SUM(G4:G33)</f>
        <v>41</v>
      </c>
      <c r="H34" s="38">
        <f>SUM(H4:H33)</f>
        <v>95</v>
      </c>
      <c r="I34" s="58"/>
    </row>
  </sheetData>
  <sheetProtection password="DF93" sheet="1" objects="1" scenarios="1" sort="0" autoFilter="0" pivotTables="0"/>
  <mergeCells count="9">
    <mergeCell ref="A34:B34"/>
    <mergeCell ref="A2:A3"/>
    <mergeCell ref="B2:B3"/>
    <mergeCell ref="C2:D2"/>
    <mergeCell ref="A1:I1"/>
    <mergeCell ref="E2:E3"/>
    <mergeCell ref="F2:F3"/>
    <mergeCell ref="G2:H2"/>
    <mergeCell ref="I2:I3"/>
  </mergeCells>
  <pageMargins left="0.7" right="0.7" top="0.75" bottom="0.75" header="0.3" footer="0.3"/>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3"/>
  <sheetViews>
    <sheetView view="pageBreakPreview" topLeftCell="A7" zoomScale="50" zoomScaleNormal="100" zoomScaleSheetLayoutView="50" workbookViewId="0">
      <selection activeCell="D14" sqref="D14"/>
    </sheetView>
  </sheetViews>
  <sheetFormatPr defaultRowHeight="15" x14ac:dyDescent="0.25"/>
  <cols>
    <col min="1" max="1" width="21.140625" customWidth="1"/>
    <col min="2" max="2" width="8.140625" style="5" customWidth="1"/>
    <col min="3" max="3" width="7.7109375" style="5" customWidth="1"/>
    <col min="4" max="4" width="30.140625" customWidth="1"/>
    <col min="5" max="5" width="29.140625" customWidth="1"/>
    <col min="6" max="6" width="17.7109375" customWidth="1"/>
    <col min="7" max="7" width="21.28515625" customWidth="1"/>
    <col min="8" max="8" width="17.28515625" customWidth="1"/>
    <col min="9" max="9" width="7.5703125" style="5" customWidth="1"/>
    <col min="10" max="10" width="7.85546875" style="5" customWidth="1"/>
    <col min="11" max="11" width="30" customWidth="1"/>
    <col min="12" max="12" width="29.28515625" customWidth="1"/>
    <col min="13" max="13" width="17.28515625" customWidth="1"/>
    <col min="14" max="14" width="20.85546875" customWidth="1"/>
  </cols>
  <sheetData>
    <row r="1" spans="1:14" s="5" customFormat="1" ht="18.75" x14ac:dyDescent="0.3">
      <c r="A1" s="2" t="s">
        <v>270</v>
      </c>
      <c r="B1" s="55"/>
      <c r="C1" s="55"/>
      <c r="D1" s="55"/>
      <c r="E1" s="55"/>
      <c r="F1" s="55"/>
      <c r="G1" s="55"/>
      <c r="H1" s="72"/>
      <c r="I1" s="72"/>
      <c r="J1" s="72"/>
      <c r="K1" s="72"/>
      <c r="L1" s="72"/>
      <c r="M1" s="72"/>
      <c r="N1" s="72"/>
    </row>
    <row r="2" spans="1:14" ht="18.75" x14ac:dyDescent="0.3">
      <c r="A2" s="2"/>
      <c r="B2" s="321"/>
      <c r="C2" s="321"/>
      <c r="D2" s="321"/>
      <c r="E2" s="321"/>
      <c r="F2" s="321"/>
      <c r="G2" s="321"/>
      <c r="H2" s="41"/>
      <c r="I2" s="72"/>
      <c r="J2" s="72"/>
      <c r="K2" s="41"/>
      <c r="L2" s="41"/>
      <c r="M2" s="41"/>
      <c r="N2" s="41"/>
    </row>
    <row r="3" spans="1:14" s="5" customFormat="1" ht="18.75" customHeight="1" x14ac:dyDescent="0.25">
      <c r="A3" s="356" t="s">
        <v>123</v>
      </c>
      <c r="B3" s="368" t="s">
        <v>117</v>
      </c>
      <c r="C3" s="368"/>
      <c r="D3" s="356" t="s">
        <v>125</v>
      </c>
      <c r="E3" s="369" t="s">
        <v>126</v>
      </c>
      <c r="F3" s="356" t="s">
        <v>127</v>
      </c>
      <c r="G3" s="356" t="s">
        <v>128</v>
      </c>
      <c r="H3" s="356" t="s">
        <v>123</v>
      </c>
      <c r="I3" s="368" t="s">
        <v>117</v>
      </c>
      <c r="J3" s="368"/>
      <c r="K3" s="356" t="s">
        <v>125</v>
      </c>
      <c r="L3" s="369" t="s">
        <v>126</v>
      </c>
      <c r="M3" s="356" t="s">
        <v>127</v>
      </c>
      <c r="N3" s="356" t="s">
        <v>128</v>
      </c>
    </row>
    <row r="4" spans="1:14" s="5" customFormat="1" ht="76.5" customHeight="1" x14ac:dyDescent="0.25">
      <c r="A4" s="356"/>
      <c r="B4" s="56" t="s">
        <v>59</v>
      </c>
      <c r="C4" s="56" t="s">
        <v>90</v>
      </c>
      <c r="D4" s="356"/>
      <c r="E4" s="369"/>
      <c r="F4" s="356"/>
      <c r="G4" s="356"/>
      <c r="H4" s="356"/>
      <c r="I4" s="56" t="s">
        <v>59</v>
      </c>
      <c r="J4" s="56" t="s">
        <v>90</v>
      </c>
      <c r="K4" s="356"/>
      <c r="L4" s="369"/>
      <c r="M4" s="356"/>
      <c r="N4" s="356"/>
    </row>
    <row r="5" spans="1:14" ht="18.75" x14ac:dyDescent="0.3">
      <c r="A5" s="73" t="s">
        <v>258</v>
      </c>
      <c r="B5" s="38">
        <f>SUM(B6:B153)</f>
        <v>8</v>
      </c>
      <c r="C5" s="38">
        <f>SUM(C6:C153)</f>
        <v>10</v>
      </c>
      <c r="D5" s="74"/>
      <c r="E5" s="74"/>
      <c r="F5" s="38">
        <f>SUM(F6:F153)</f>
        <v>7620</v>
      </c>
      <c r="G5" s="74"/>
      <c r="H5" s="73" t="s">
        <v>124</v>
      </c>
      <c r="I5" s="38">
        <f>SUM(I6:I153)</f>
        <v>18</v>
      </c>
      <c r="J5" s="38">
        <f>SUM(J6:J153)</f>
        <v>18</v>
      </c>
      <c r="K5" s="74"/>
      <c r="L5" s="74"/>
      <c r="M5" s="38">
        <f>SUM(M6:M153)</f>
        <v>1985</v>
      </c>
      <c r="N5" s="74"/>
    </row>
    <row r="6" spans="1:14" ht="93.75" x14ac:dyDescent="0.25">
      <c r="A6" s="75"/>
      <c r="B6" s="66">
        <v>1</v>
      </c>
      <c r="C6" s="66">
        <v>1</v>
      </c>
      <c r="D6" s="277" t="s">
        <v>535</v>
      </c>
      <c r="E6" s="278" t="s">
        <v>71</v>
      </c>
      <c r="F6" s="66">
        <v>150</v>
      </c>
      <c r="G6" s="65" t="s">
        <v>546</v>
      </c>
      <c r="H6" s="75"/>
      <c r="I6" s="66">
        <v>1</v>
      </c>
      <c r="J6" s="66">
        <v>1</v>
      </c>
      <c r="K6" s="278" t="s">
        <v>553</v>
      </c>
      <c r="L6" s="49" t="s">
        <v>554</v>
      </c>
      <c r="M6" s="66">
        <v>85</v>
      </c>
      <c r="N6" s="65" t="s">
        <v>555</v>
      </c>
    </row>
    <row r="7" spans="1:14" ht="56.25" x14ac:dyDescent="0.25">
      <c r="A7" s="77"/>
      <c r="B7" s="66">
        <v>1</v>
      </c>
      <c r="C7" s="66">
        <v>1</v>
      </c>
      <c r="D7" s="279" t="s">
        <v>536</v>
      </c>
      <c r="E7" s="278" t="s">
        <v>61</v>
      </c>
      <c r="F7" s="66">
        <v>2100</v>
      </c>
      <c r="G7" s="65" t="s">
        <v>547</v>
      </c>
      <c r="H7" s="77"/>
      <c r="I7" s="66">
        <v>1</v>
      </c>
      <c r="J7" s="66">
        <v>1</v>
      </c>
      <c r="K7" s="278" t="s">
        <v>556</v>
      </c>
      <c r="L7" s="278" t="s">
        <v>61</v>
      </c>
      <c r="M7" s="66">
        <v>85</v>
      </c>
      <c r="N7" s="65" t="s">
        <v>547</v>
      </c>
    </row>
    <row r="8" spans="1:14" ht="56.25" x14ac:dyDescent="0.25">
      <c r="A8" s="75"/>
      <c r="B8" s="66">
        <v>1</v>
      </c>
      <c r="C8" s="66">
        <v>1</v>
      </c>
      <c r="D8" s="278" t="s">
        <v>508</v>
      </c>
      <c r="E8" s="278" t="s">
        <v>61</v>
      </c>
      <c r="F8" s="66">
        <v>1140</v>
      </c>
      <c r="G8" s="65" t="s">
        <v>548</v>
      </c>
      <c r="H8" s="75"/>
      <c r="I8" s="66">
        <v>1</v>
      </c>
      <c r="J8" s="66">
        <v>1</v>
      </c>
      <c r="K8" s="278" t="s">
        <v>557</v>
      </c>
      <c r="L8" s="278" t="s">
        <v>262</v>
      </c>
      <c r="M8" s="66">
        <v>300</v>
      </c>
      <c r="N8" s="65" t="s">
        <v>558</v>
      </c>
    </row>
    <row r="9" spans="1:14" ht="168.75" x14ac:dyDescent="0.25">
      <c r="A9" s="76"/>
      <c r="B9" s="66">
        <v>1</v>
      </c>
      <c r="C9" s="66">
        <v>1</v>
      </c>
      <c r="D9" s="278" t="s">
        <v>537</v>
      </c>
      <c r="E9" s="278" t="s">
        <v>538</v>
      </c>
      <c r="F9" s="66">
        <v>150</v>
      </c>
      <c r="G9" s="65" t="s">
        <v>518</v>
      </c>
      <c r="H9" s="76"/>
      <c r="I9" s="66">
        <v>1</v>
      </c>
      <c r="J9" s="66">
        <v>1</v>
      </c>
      <c r="K9" s="280" t="s">
        <v>559</v>
      </c>
      <c r="L9" s="278" t="s">
        <v>61</v>
      </c>
      <c r="M9" s="21">
        <v>70</v>
      </c>
      <c r="N9" s="128" t="s">
        <v>560</v>
      </c>
    </row>
    <row r="10" spans="1:14" ht="131.25" x14ac:dyDescent="0.25">
      <c r="A10" s="76"/>
      <c r="B10" s="21">
        <v>1</v>
      </c>
      <c r="C10" s="21">
        <v>1</v>
      </c>
      <c r="D10" s="280" t="s">
        <v>539</v>
      </c>
      <c r="E10" s="278" t="s">
        <v>540</v>
      </c>
      <c r="F10" s="21">
        <v>2000</v>
      </c>
      <c r="G10" s="65" t="s">
        <v>549</v>
      </c>
      <c r="H10" s="76"/>
      <c r="I10" s="21">
        <v>1</v>
      </c>
      <c r="J10" s="21">
        <v>1</v>
      </c>
      <c r="K10" s="280" t="s">
        <v>561</v>
      </c>
      <c r="L10" s="278" t="s">
        <v>72</v>
      </c>
      <c r="M10" s="21">
        <v>75</v>
      </c>
      <c r="N10" s="128" t="s">
        <v>562</v>
      </c>
    </row>
    <row r="11" spans="1:14" ht="93.75" x14ac:dyDescent="0.25">
      <c r="A11" s="76"/>
      <c r="B11" s="21">
        <v>1</v>
      </c>
      <c r="C11" s="21">
        <v>1</v>
      </c>
      <c r="D11" s="280" t="s">
        <v>541</v>
      </c>
      <c r="E11" s="278" t="s">
        <v>540</v>
      </c>
      <c r="F11" s="21">
        <v>150</v>
      </c>
      <c r="G11" s="128" t="s">
        <v>550</v>
      </c>
      <c r="H11" s="76"/>
      <c r="I11" s="21">
        <v>1</v>
      </c>
      <c r="J11" s="21">
        <v>1</v>
      </c>
      <c r="K11" s="81" t="s">
        <v>563</v>
      </c>
      <c r="L11" s="278" t="s">
        <v>72</v>
      </c>
      <c r="M11" s="21">
        <v>75</v>
      </c>
      <c r="N11" s="128" t="s">
        <v>562</v>
      </c>
    </row>
    <row r="12" spans="1:14" ht="56.25" x14ac:dyDescent="0.25">
      <c r="A12" s="76"/>
      <c r="B12" s="21">
        <v>1</v>
      </c>
      <c r="C12" s="21">
        <v>1</v>
      </c>
      <c r="D12" s="280" t="s">
        <v>542</v>
      </c>
      <c r="E12" s="278" t="s">
        <v>540</v>
      </c>
      <c r="F12" s="21">
        <v>1500</v>
      </c>
      <c r="G12" s="65" t="s">
        <v>549</v>
      </c>
      <c r="H12" s="76"/>
      <c r="I12" s="21">
        <v>1</v>
      </c>
      <c r="J12" s="21">
        <v>1</v>
      </c>
      <c r="K12" s="81" t="s">
        <v>564</v>
      </c>
      <c r="L12" s="278" t="s">
        <v>61</v>
      </c>
      <c r="M12" s="21">
        <v>70</v>
      </c>
      <c r="N12" s="128" t="s">
        <v>549</v>
      </c>
    </row>
    <row r="13" spans="1:14" ht="93.75" x14ac:dyDescent="0.25">
      <c r="A13" s="76"/>
      <c r="B13" s="21">
        <v>1</v>
      </c>
      <c r="C13" s="21">
        <v>1</v>
      </c>
      <c r="D13" s="280" t="s">
        <v>543</v>
      </c>
      <c r="E13" s="278" t="s">
        <v>540</v>
      </c>
      <c r="F13" s="21">
        <v>180</v>
      </c>
      <c r="G13" s="128" t="s">
        <v>550</v>
      </c>
      <c r="H13" s="76"/>
      <c r="I13" s="21">
        <v>1</v>
      </c>
      <c r="J13" s="21">
        <v>1</v>
      </c>
      <c r="K13" s="81" t="s">
        <v>565</v>
      </c>
      <c r="L13" s="278" t="s">
        <v>262</v>
      </c>
      <c r="M13" s="21">
        <v>310</v>
      </c>
      <c r="N13" s="128" t="s">
        <v>549</v>
      </c>
    </row>
    <row r="14" spans="1:14" ht="187.5" x14ac:dyDescent="0.25">
      <c r="A14" s="76"/>
      <c r="B14" s="21"/>
      <c r="C14" s="21">
        <v>1</v>
      </c>
      <c r="D14" s="81" t="s">
        <v>544</v>
      </c>
      <c r="E14" s="278" t="s">
        <v>540</v>
      </c>
      <c r="F14" s="21">
        <v>50</v>
      </c>
      <c r="G14" s="128" t="s">
        <v>551</v>
      </c>
      <c r="H14" s="76"/>
      <c r="I14" s="21">
        <v>1</v>
      </c>
      <c r="J14" s="21">
        <v>1</v>
      </c>
      <c r="K14" s="81" t="s">
        <v>566</v>
      </c>
      <c r="L14" s="278" t="s">
        <v>72</v>
      </c>
      <c r="M14" s="21">
        <v>75</v>
      </c>
      <c r="N14" s="128" t="s">
        <v>562</v>
      </c>
    </row>
    <row r="15" spans="1:14" ht="93.75" x14ac:dyDescent="0.25">
      <c r="A15" s="76"/>
      <c r="B15" s="21"/>
      <c r="C15" s="21">
        <v>1</v>
      </c>
      <c r="D15" s="81" t="s">
        <v>545</v>
      </c>
      <c r="E15" s="278" t="s">
        <v>540</v>
      </c>
      <c r="F15" s="21">
        <v>200</v>
      </c>
      <c r="G15" s="128" t="s">
        <v>552</v>
      </c>
      <c r="H15" s="76"/>
      <c r="I15" s="21">
        <v>1</v>
      </c>
      <c r="J15" s="21">
        <v>1</v>
      </c>
      <c r="K15" s="81" t="s">
        <v>567</v>
      </c>
      <c r="L15" s="278" t="s">
        <v>262</v>
      </c>
      <c r="M15" s="21">
        <v>110</v>
      </c>
      <c r="N15" s="128" t="s">
        <v>481</v>
      </c>
    </row>
    <row r="16" spans="1:14" ht="56.25" x14ac:dyDescent="0.25">
      <c r="A16" s="76"/>
      <c r="B16" s="21"/>
      <c r="C16" s="21"/>
      <c r="D16" s="81"/>
      <c r="E16" s="62"/>
      <c r="F16" s="21"/>
      <c r="G16" s="62"/>
      <c r="H16" s="76"/>
      <c r="I16" s="21">
        <v>1</v>
      </c>
      <c r="J16" s="21">
        <v>1</v>
      </c>
      <c r="K16" s="81" t="s">
        <v>568</v>
      </c>
      <c r="L16" s="278" t="s">
        <v>61</v>
      </c>
      <c r="M16" s="21">
        <v>80</v>
      </c>
      <c r="N16" s="128" t="s">
        <v>481</v>
      </c>
    </row>
    <row r="17" spans="1:14" ht="75" x14ac:dyDescent="0.25">
      <c r="A17" s="76"/>
      <c r="B17" s="21"/>
      <c r="C17" s="21"/>
      <c r="D17" s="81"/>
      <c r="E17" s="62"/>
      <c r="F17" s="21"/>
      <c r="G17" s="62"/>
      <c r="H17" s="76"/>
      <c r="I17" s="21">
        <v>1</v>
      </c>
      <c r="J17" s="21">
        <v>1</v>
      </c>
      <c r="K17" s="81" t="s">
        <v>569</v>
      </c>
      <c r="L17" s="128" t="s">
        <v>570</v>
      </c>
      <c r="M17" s="21">
        <v>140</v>
      </c>
      <c r="N17" s="128" t="s">
        <v>481</v>
      </c>
    </row>
    <row r="18" spans="1:14" ht="56.25" x14ac:dyDescent="0.25">
      <c r="A18" s="76"/>
      <c r="B18" s="21"/>
      <c r="C18" s="21"/>
      <c r="D18" s="81"/>
      <c r="E18" s="62"/>
      <c r="F18" s="21"/>
      <c r="G18" s="62"/>
      <c r="H18" s="76"/>
      <c r="I18" s="21">
        <v>1</v>
      </c>
      <c r="J18" s="21">
        <v>1</v>
      </c>
      <c r="K18" s="81" t="s">
        <v>571</v>
      </c>
      <c r="L18" s="278" t="s">
        <v>262</v>
      </c>
      <c r="M18" s="21">
        <v>100</v>
      </c>
      <c r="N18" s="128" t="s">
        <v>481</v>
      </c>
    </row>
    <row r="19" spans="1:14" ht="56.25" x14ac:dyDescent="0.25">
      <c r="A19" s="76"/>
      <c r="B19" s="21"/>
      <c r="C19" s="21"/>
      <c r="D19" s="81"/>
      <c r="E19" s="62"/>
      <c r="F19" s="21"/>
      <c r="G19" s="62"/>
      <c r="H19" s="76"/>
      <c r="I19" s="21">
        <v>1</v>
      </c>
      <c r="J19" s="21">
        <v>1</v>
      </c>
      <c r="K19" s="81" t="s">
        <v>572</v>
      </c>
      <c r="L19" s="278" t="s">
        <v>262</v>
      </c>
      <c r="M19" s="21">
        <v>80</v>
      </c>
      <c r="N19" s="128" t="s">
        <v>481</v>
      </c>
    </row>
    <row r="20" spans="1:14" ht="56.25" x14ac:dyDescent="0.25">
      <c r="A20" s="76"/>
      <c r="B20" s="21"/>
      <c r="C20" s="21"/>
      <c r="D20" s="81"/>
      <c r="E20" s="62"/>
      <c r="F20" s="21"/>
      <c r="G20" s="62"/>
      <c r="H20" s="76"/>
      <c r="I20" s="21">
        <v>1</v>
      </c>
      <c r="J20" s="21">
        <v>1</v>
      </c>
      <c r="K20" s="81" t="s">
        <v>573</v>
      </c>
      <c r="L20" s="278" t="s">
        <v>262</v>
      </c>
      <c r="M20" s="21">
        <v>110</v>
      </c>
      <c r="N20" s="128" t="s">
        <v>481</v>
      </c>
    </row>
    <row r="21" spans="1:14" ht="131.25" x14ac:dyDescent="0.25">
      <c r="A21" s="76"/>
      <c r="B21" s="21"/>
      <c r="C21" s="21"/>
      <c r="D21" s="81"/>
      <c r="E21" s="62"/>
      <c r="F21" s="21"/>
      <c r="G21" s="62"/>
      <c r="H21" s="76"/>
      <c r="I21" s="21">
        <v>1</v>
      </c>
      <c r="J21" s="21">
        <v>1</v>
      </c>
      <c r="K21" s="81" t="s">
        <v>574</v>
      </c>
      <c r="L21" s="278" t="s">
        <v>72</v>
      </c>
      <c r="M21" s="21">
        <v>75</v>
      </c>
      <c r="N21" s="128" t="s">
        <v>562</v>
      </c>
    </row>
    <row r="22" spans="1:14" ht="112.5" x14ac:dyDescent="0.25">
      <c r="A22" s="76"/>
      <c r="B22" s="21"/>
      <c r="C22" s="21"/>
      <c r="D22" s="81"/>
      <c r="E22" s="62"/>
      <c r="F22" s="21"/>
      <c r="G22" s="62"/>
      <c r="H22" s="76"/>
      <c r="I22" s="21">
        <v>1</v>
      </c>
      <c r="J22" s="21">
        <v>1</v>
      </c>
      <c r="K22" s="81" t="s">
        <v>575</v>
      </c>
      <c r="L22" s="278" t="s">
        <v>72</v>
      </c>
      <c r="M22" s="21">
        <v>75</v>
      </c>
      <c r="N22" s="128" t="s">
        <v>562</v>
      </c>
    </row>
    <row r="23" spans="1:14" ht="56.25" x14ac:dyDescent="0.25">
      <c r="A23" s="76"/>
      <c r="B23" s="21"/>
      <c r="C23" s="21"/>
      <c r="D23" s="81"/>
      <c r="E23" s="62"/>
      <c r="F23" s="21"/>
      <c r="G23" s="62"/>
      <c r="H23" s="76"/>
      <c r="I23" s="21">
        <v>1</v>
      </c>
      <c r="J23" s="21">
        <v>1</v>
      </c>
      <c r="K23" s="81" t="s">
        <v>576</v>
      </c>
      <c r="L23" s="278" t="s">
        <v>262</v>
      </c>
      <c r="M23" s="21">
        <v>70</v>
      </c>
      <c r="N23" s="128" t="s">
        <v>481</v>
      </c>
    </row>
    <row r="24" spans="1:14" ht="18.75" x14ac:dyDescent="0.25">
      <c r="A24" s="76"/>
      <c r="B24" s="21"/>
      <c r="C24" s="21"/>
      <c r="D24" s="81"/>
      <c r="E24" s="62"/>
      <c r="F24" s="21"/>
      <c r="G24" s="62"/>
      <c r="H24" s="76"/>
      <c r="I24" s="21"/>
      <c r="J24" s="21"/>
      <c r="K24" s="81"/>
      <c r="L24" s="62"/>
      <c r="M24" s="21"/>
      <c r="N24" s="62"/>
    </row>
    <row r="25" spans="1:14" ht="18.75" x14ac:dyDescent="0.25">
      <c r="A25" s="76"/>
      <c r="B25" s="21"/>
      <c r="C25" s="21"/>
      <c r="D25" s="81"/>
      <c r="E25" s="62"/>
      <c r="F25" s="21"/>
      <c r="G25" s="62"/>
      <c r="H25" s="76"/>
      <c r="I25" s="21"/>
      <c r="J25" s="21"/>
      <c r="K25" s="81"/>
      <c r="L25" s="62"/>
      <c r="M25" s="21"/>
      <c r="N25" s="62"/>
    </row>
    <row r="26" spans="1:14" ht="18.75" x14ac:dyDescent="0.25">
      <c r="A26" s="76"/>
      <c r="B26" s="21"/>
      <c r="C26" s="21"/>
      <c r="D26" s="81"/>
      <c r="E26" s="62"/>
      <c r="F26" s="21"/>
      <c r="G26" s="62"/>
      <c r="H26" s="76"/>
      <c r="I26" s="21"/>
      <c r="J26" s="21"/>
      <c r="K26" s="81"/>
      <c r="L26" s="62"/>
      <c r="M26" s="21"/>
      <c r="N26" s="62"/>
    </row>
    <row r="27" spans="1:14" ht="18.75" x14ac:dyDescent="0.25">
      <c r="A27" s="76"/>
      <c r="B27" s="21"/>
      <c r="C27" s="21"/>
      <c r="D27" s="81"/>
      <c r="E27" s="62"/>
      <c r="F27" s="21"/>
      <c r="G27" s="62"/>
      <c r="H27" s="76"/>
      <c r="I27" s="21"/>
      <c r="J27" s="21"/>
      <c r="K27" s="81"/>
      <c r="L27" s="62"/>
      <c r="M27" s="21"/>
      <c r="N27" s="62"/>
    </row>
    <row r="28" spans="1:14" ht="18.75" x14ac:dyDescent="0.25">
      <c r="A28" s="76"/>
      <c r="B28" s="21"/>
      <c r="C28" s="21"/>
      <c r="D28" s="81"/>
      <c r="E28" s="62"/>
      <c r="F28" s="21"/>
      <c r="G28" s="62"/>
      <c r="H28" s="76"/>
      <c r="I28" s="21"/>
      <c r="J28" s="21"/>
      <c r="K28" s="81"/>
      <c r="L28" s="62"/>
      <c r="M28" s="21"/>
      <c r="N28" s="62"/>
    </row>
    <row r="29" spans="1:14" ht="18.75" x14ac:dyDescent="0.25">
      <c r="A29" s="76"/>
      <c r="B29" s="21"/>
      <c r="C29" s="21"/>
      <c r="D29" s="81"/>
      <c r="E29" s="62"/>
      <c r="F29" s="21"/>
      <c r="G29" s="62"/>
      <c r="H29" s="76"/>
      <c r="I29" s="21"/>
      <c r="J29" s="21"/>
      <c r="K29" s="81"/>
      <c r="L29" s="62"/>
      <c r="M29" s="21"/>
      <c r="N29" s="62"/>
    </row>
    <row r="30" spans="1:14" ht="18.75" x14ac:dyDescent="0.25">
      <c r="A30" s="76"/>
      <c r="B30" s="21"/>
      <c r="C30" s="21"/>
      <c r="D30" s="81"/>
      <c r="E30" s="62"/>
      <c r="F30" s="21"/>
      <c r="G30" s="62"/>
      <c r="H30" s="76"/>
      <c r="I30" s="21"/>
      <c r="J30" s="21"/>
      <c r="K30" s="81"/>
      <c r="L30" s="62"/>
      <c r="M30" s="21"/>
      <c r="N30" s="62"/>
    </row>
    <row r="31" spans="1:14" ht="18.75" x14ac:dyDescent="0.25">
      <c r="A31" s="76"/>
      <c r="B31" s="21"/>
      <c r="C31" s="21"/>
      <c r="D31" s="81"/>
      <c r="E31" s="62"/>
      <c r="F31" s="21"/>
      <c r="G31" s="62"/>
      <c r="H31" s="76"/>
      <c r="I31" s="21"/>
      <c r="J31" s="21"/>
      <c r="K31" s="81"/>
      <c r="L31" s="62"/>
      <c r="M31" s="21"/>
      <c r="N31" s="62"/>
    </row>
    <row r="32" spans="1:14" ht="18.75" x14ac:dyDescent="0.25">
      <c r="A32" s="76"/>
      <c r="B32" s="21"/>
      <c r="C32" s="21"/>
      <c r="D32" s="81"/>
      <c r="E32" s="62"/>
      <c r="F32" s="21"/>
      <c r="G32" s="62"/>
      <c r="H32" s="76"/>
      <c r="I32" s="21"/>
      <c r="J32" s="21"/>
      <c r="K32" s="81"/>
      <c r="L32" s="62"/>
      <c r="M32" s="21"/>
      <c r="N32" s="62"/>
    </row>
    <row r="33" spans="1:14" ht="18.75" x14ac:dyDescent="0.25">
      <c r="A33" s="76"/>
      <c r="B33" s="21"/>
      <c r="C33" s="21"/>
      <c r="D33" s="81"/>
      <c r="E33" s="62"/>
      <c r="F33" s="21"/>
      <c r="G33" s="62"/>
      <c r="H33" s="76"/>
      <c r="I33" s="21"/>
      <c r="J33" s="21"/>
      <c r="K33" s="81"/>
      <c r="L33" s="62"/>
      <c r="M33" s="21"/>
      <c r="N33" s="62"/>
    </row>
    <row r="34" spans="1:14" ht="18.75" x14ac:dyDescent="0.25">
      <c r="A34" s="76"/>
      <c r="B34" s="21"/>
      <c r="C34" s="21"/>
      <c r="D34" s="81"/>
      <c r="E34" s="62"/>
      <c r="F34" s="21"/>
      <c r="G34" s="62"/>
      <c r="H34" s="76"/>
      <c r="I34" s="21"/>
      <c r="J34" s="21"/>
      <c r="K34" s="81"/>
      <c r="L34" s="62"/>
      <c r="M34" s="21"/>
      <c r="N34" s="62"/>
    </row>
    <row r="35" spans="1:14" ht="18.75" x14ac:dyDescent="0.25">
      <c r="A35" s="76"/>
      <c r="B35" s="21"/>
      <c r="C35" s="21"/>
      <c r="D35" s="81"/>
      <c r="E35" s="62"/>
      <c r="F35" s="21"/>
      <c r="G35" s="62"/>
      <c r="H35" s="76"/>
      <c r="I35" s="21"/>
      <c r="J35" s="21"/>
      <c r="K35" s="81"/>
      <c r="L35" s="62"/>
      <c r="M35" s="21"/>
      <c r="N35" s="62"/>
    </row>
    <row r="36" spans="1:14" ht="18.75" x14ac:dyDescent="0.25">
      <c r="A36" s="76"/>
      <c r="B36" s="21"/>
      <c r="C36" s="21"/>
      <c r="D36" s="81"/>
      <c r="E36" s="62"/>
      <c r="F36" s="21"/>
      <c r="G36" s="62"/>
      <c r="H36" s="76"/>
      <c r="I36" s="21"/>
      <c r="J36" s="21"/>
      <c r="K36" s="81"/>
      <c r="L36" s="62"/>
      <c r="M36" s="21"/>
      <c r="N36" s="62"/>
    </row>
    <row r="37" spans="1:14" ht="18.75" x14ac:dyDescent="0.25">
      <c r="A37" s="76"/>
      <c r="B37" s="21"/>
      <c r="C37" s="21"/>
      <c r="D37" s="81"/>
      <c r="E37" s="62"/>
      <c r="F37" s="21"/>
      <c r="G37" s="62"/>
      <c r="H37" s="76"/>
      <c r="I37" s="21"/>
      <c r="J37" s="21"/>
      <c r="K37" s="81"/>
      <c r="L37" s="62"/>
      <c r="M37" s="21"/>
      <c r="N37" s="62"/>
    </row>
    <row r="38" spans="1:14" ht="18.75" x14ac:dyDescent="0.25">
      <c r="A38" s="76"/>
      <c r="B38" s="21"/>
      <c r="C38" s="21"/>
      <c r="D38" s="81"/>
      <c r="E38" s="62"/>
      <c r="F38" s="21"/>
      <c r="G38" s="62"/>
      <c r="H38" s="76"/>
      <c r="I38" s="21"/>
      <c r="J38" s="21"/>
      <c r="K38" s="81"/>
      <c r="L38" s="62"/>
      <c r="M38" s="21"/>
      <c r="N38" s="62"/>
    </row>
    <row r="39" spans="1:14" ht="18.75" x14ac:dyDescent="0.25">
      <c r="A39" s="76"/>
      <c r="B39" s="21"/>
      <c r="C39" s="21"/>
      <c r="D39" s="81"/>
      <c r="E39" s="62"/>
      <c r="F39" s="21"/>
      <c r="G39" s="62"/>
      <c r="H39" s="76"/>
      <c r="I39" s="21"/>
      <c r="J39" s="21"/>
      <c r="K39" s="81"/>
      <c r="L39" s="62"/>
      <c r="M39" s="21"/>
      <c r="N39" s="62"/>
    </row>
    <row r="40" spans="1:14" ht="18.75" x14ac:dyDescent="0.25">
      <c r="A40" s="76"/>
      <c r="B40" s="21"/>
      <c r="C40" s="21"/>
      <c r="D40" s="81"/>
      <c r="E40" s="62"/>
      <c r="F40" s="21"/>
      <c r="G40" s="62"/>
      <c r="H40" s="76"/>
      <c r="I40" s="21"/>
      <c r="J40" s="21"/>
      <c r="K40" s="81"/>
      <c r="L40" s="62"/>
      <c r="M40" s="21"/>
      <c r="N40" s="62"/>
    </row>
    <row r="41" spans="1:14" ht="18.75" x14ac:dyDescent="0.25">
      <c r="A41" s="76"/>
      <c r="B41" s="21"/>
      <c r="C41" s="21"/>
      <c r="D41" s="81"/>
      <c r="E41" s="62"/>
      <c r="F41" s="21"/>
      <c r="G41" s="62"/>
      <c r="H41" s="76"/>
      <c r="I41" s="21"/>
      <c r="J41" s="21"/>
      <c r="K41" s="81"/>
      <c r="L41" s="62"/>
      <c r="M41" s="21"/>
      <c r="N41" s="62"/>
    </row>
    <row r="42" spans="1:14" ht="18.75" x14ac:dyDescent="0.25">
      <c r="A42" s="76"/>
      <c r="B42" s="21"/>
      <c r="C42" s="21"/>
      <c r="D42" s="81"/>
      <c r="E42" s="62"/>
      <c r="F42" s="21"/>
      <c r="G42" s="62"/>
      <c r="H42" s="76"/>
      <c r="I42" s="21"/>
      <c r="J42" s="21"/>
      <c r="K42" s="81"/>
      <c r="L42" s="62"/>
      <c r="M42" s="21"/>
      <c r="N42" s="62"/>
    </row>
    <row r="43" spans="1:14" ht="18.75" x14ac:dyDescent="0.25">
      <c r="A43" s="76"/>
      <c r="B43" s="21"/>
      <c r="C43" s="21"/>
      <c r="D43" s="81"/>
      <c r="E43" s="62"/>
      <c r="F43" s="21"/>
      <c r="G43" s="62"/>
      <c r="H43" s="76"/>
      <c r="I43" s="21"/>
      <c r="J43" s="21"/>
      <c r="K43" s="81"/>
      <c r="L43" s="62"/>
      <c r="M43" s="21"/>
      <c r="N43" s="62"/>
    </row>
    <row r="44" spans="1:14" ht="18.75" x14ac:dyDescent="0.25">
      <c r="A44" s="76"/>
      <c r="B44" s="21"/>
      <c r="C44" s="21"/>
      <c r="D44" s="81"/>
      <c r="E44" s="62"/>
      <c r="F44" s="21"/>
      <c r="G44" s="62"/>
      <c r="H44" s="76"/>
      <c r="I44" s="21"/>
      <c r="J44" s="21"/>
      <c r="K44" s="81"/>
      <c r="L44" s="62"/>
      <c r="M44" s="21"/>
      <c r="N44" s="62"/>
    </row>
    <row r="45" spans="1:14" ht="18.75" x14ac:dyDescent="0.25">
      <c r="A45" s="76"/>
      <c r="B45" s="21"/>
      <c r="C45" s="21"/>
      <c r="D45" s="81"/>
      <c r="E45" s="62"/>
      <c r="F45" s="21"/>
      <c r="G45" s="62"/>
      <c r="H45" s="76"/>
      <c r="I45" s="21"/>
      <c r="J45" s="21"/>
      <c r="K45" s="81"/>
      <c r="L45" s="62"/>
      <c r="M45" s="21"/>
      <c r="N45" s="62"/>
    </row>
    <row r="46" spans="1:14" ht="18.75" x14ac:dyDescent="0.25">
      <c r="A46" s="76"/>
      <c r="B46" s="21"/>
      <c r="C46" s="21"/>
      <c r="D46" s="81"/>
      <c r="E46" s="62"/>
      <c r="F46" s="21"/>
      <c r="G46" s="62"/>
      <c r="H46" s="76"/>
      <c r="I46" s="21"/>
      <c r="J46" s="21"/>
      <c r="K46" s="81"/>
      <c r="L46" s="62"/>
      <c r="M46" s="21"/>
      <c r="N46" s="62"/>
    </row>
    <row r="47" spans="1:14" ht="18.75" x14ac:dyDescent="0.25">
      <c r="A47" s="76"/>
      <c r="B47" s="21"/>
      <c r="C47" s="21"/>
      <c r="D47" s="81"/>
      <c r="E47" s="62"/>
      <c r="F47" s="21"/>
      <c r="G47" s="62"/>
      <c r="H47" s="76"/>
      <c r="I47" s="21"/>
      <c r="J47" s="21"/>
      <c r="K47" s="81"/>
      <c r="L47" s="62"/>
      <c r="M47" s="21"/>
      <c r="N47" s="62"/>
    </row>
    <row r="48" spans="1:14" ht="18.75" x14ac:dyDescent="0.25">
      <c r="A48" s="76"/>
      <c r="B48" s="21"/>
      <c r="C48" s="21"/>
      <c r="D48" s="81"/>
      <c r="E48" s="62"/>
      <c r="F48" s="21"/>
      <c r="G48" s="62"/>
      <c r="H48" s="76"/>
      <c r="I48" s="21"/>
      <c r="J48" s="21"/>
      <c r="K48" s="81"/>
      <c r="L48" s="62"/>
      <c r="M48" s="21"/>
      <c r="N48" s="62"/>
    </row>
    <row r="49" spans="1:14" ht="18.75" x14ac:dyDescent="0.25">
      <c r="A49" s="76"/>
      <c r="B49" s="21"/>
      <c r="C49" s="21"/>
      <c r="D49" s="81"/>
      <c r="E49" s="62"/>
      <c r="F49" s="21"/>
      <c r="G49" s="62"/>
      <c r="H49" s="76"/>
      <c r="I49" s="21"/>
      <c r="J49" s="21"/>
      <c r="K49" s="81"/>
      <c r="L49" s="62"/>
      <c r="M49" s="21"/>
      <c r="N49" s="62"/>
    </row>
    <row r="50" spans="1:14" ht="18.75" x14ac:dyDescent="0.25">
      <c r="A50" s="76"/>
      <c r="B50" s="21"/>
      <c r="C50" s="21"/>
      <c r="D50" s="81"/>
      <c r="E50" s="62"/>
      <c r="F50" s="21"/>
      <c r="G50" s="62"/>
      <c r="H50" s="76"/>
      <c r="I50" s="21"/>
      <c r="J50" s="21"/>
      <c r="K50" s="81"/>
      <c r="L50" s="62"/>
      <c r="M50" s="21"/>
      <c r="N50" s="62"/>
    </row>
    <row r="51" spans="1:14" ht="18.75" x14ac:dyDescent="0.25">
      <c r="A51" s="76"/>
      <c r="B51" s="21"/>
      <c r="C51" s="21"/>
      <c r="D51" s="81"/>
      <c r="E51" s="62"/>
      <c r="F51" s="21"/>
      <c r="G51" s="62"/>
      <c r="H51" s="76"/>
      <c r="I51" s="21"/>
      <c r="J51" s="21"/>
      <c r="K51" s="81"/>
      <c r="L51" s="62"/>
      <c r="M51" s="21"/>
      <c r="N51" s="62"/>
    </row>
    <row r="52" spans="1:14" ht="18.75" x14ac:dyDescent="0.25">
      <c r="A52" s="76"/>
      <c r="B52" s="21"/>
      <c r="C52" s="21"/>
      <c r="D52" s="81"/>
      <c r="E52" s="62"/>
      <c r="F52" s="21"/>
      <c r="G52" s="62"/>
      <c r="H52" s="76"/>
      <c r="I52" s="21"/>
      <c r="J52" s="21"/>
      <c r="K52" s="81"/>
      <c r="L52" s="62"/>
      <c r="M52" s="21"/>
      <c r="N52" s="62"/>
    </row>
    <row r="53" spans="1:14" ht="18.75" x14ac:dyDescent="0.25">
      <c r="A53" s="76"/>
      <c r="B53" s="21"/>
      <c r="C53" s="21"/>
      <c r="D53" s="81"/>
      <c r="E53" s="62"/>
      <c r="F53" s="21"/>
      <c r="G53" s="62"/>
      <c r="H53" s="76"/>
      <c r="I53" s="21"/>
      <c r="J53" s="21"/>
      <c r="K53" s="81"/>
      <c r="L53" s="62"/>
      <c r="M53" s="21"/>
      <c r="N53" s="62"/>
    </row>
    <row r="54" spans="1:14" ht="18.75" x14ac:dyDescent="0.25">
      <c r="A54" s="76"/>
      <c r="B54" s="21"/>
      <c r="C54" s="21"/>
      <c r="D54" s="81"/>
      <c r="E54" s="62"/>
      <c r="F54" s="21"/>
      <c r="G54" s="62"/>
      <c r="H54" s="76"/>
      <c r="I54" s="21"/>
      <c r="J54" s="21"/>
      <c r="K54" s="81"/>
      <c r="L54" s="62"/>
      <c r="M54" s="21"/>
      <c r="N54" s="62"/>
    </row>
    <row r="55" spans="1:14" ht="18.75" x14ac:dyDescent="0.25">
      <c r="A55" s="76"/>
      <c r="B55" s="21"/>
      <c r="C55" s="21"/>
      <c r="D55" s="81"/>
      <c r="E55" s="62"/>
      <c r="F55" s="21"/>
      <c r="G55" s="62"/>
      <c r="H55" s="76"/>
      <c r="I55" s="21"/>
      <c r="J55" s="21"/>
      <c r="K55" s="81"/>
      <c r="L55" s="62"/>
      <c r="M55" s="21"/>
      <c r="N55" s="62"/>
    </row>
    <row r="56" spans="1:14" ht="18.75" x14ac:dyDescent="0.25">
      <c r="A56" s="76"/>
      <c r="B56" s="21"/>
      <c r="C56" s="21"/>
      <c r="D56" s="81"/>
      <c r="E56" s="62"/>
      <c r="F56" s="21"/>
      <c r="G56" s="62"/>
      <c r="H56" s="76"/>
      <c r="I56" s="21"/>
      <c r="J56" s="21"/>
      <c r="K56" s="81"/>
      <c r="L56" s="62"/>
      <c r="M56" s="21"/>
      <c r="N56" s="62"/>
    </row>
    <row r="57" spans="1:14" ht="18.75" x14ac:dyDescent="0.25">
      <c r="A57" s="76"/>
      <c r="B57" s="21"/>
      <c r="C57" s="21"/>
      <c r="D57" s="81"/>
      <c r="E57" s="62"/>
      <c r="F57" s="21"/>
      <c r="G57" s="62"/>
      <c r="H57" s="76"/>
      <c r="I57" s="21"/>
      <c r="J57" s="21"/>
      <c r="K57" s="81"/>
      <c r="L57" s="62"/>
      <c r="M57" s="21"/>
      <c r="N57" s="62"/>
    </row>
    <row r="58" spans="1:14" ht="18.75" x14ac:dyDescent="0.25">
      <c r="A58" s="76"/>
      <c r="B58" s="21"/>
      <c r="C58" s="21"/>
      <c r="D58" s="81"/>
      <c r="E58" s="62"/>
      <c r="F58" s="21"/>
      <c r="G58" s="62"/>
      <c r="H58" s="76"/>
      <c r="I58" s="21"/>
      <c r="J58" s="21"/>
      <c r="K58" s="81"/>
      <c r="L58" s="62"/>
      <c r="M58" s="21"/>
      <c r="N58" s="62"/>
    </row>
    <row r="59" spans="1:14" ht="18.75" x14ac:dyDescent="0.25">
      <c r="A59" s="76"/>
      <c r="B59" s="21"/>
      <c r="C59" s="21"/>
      <c r="D59" s="81"/>
      <c r="E59" s="62"/>
      <c r="F59" s="21"/>
      <c r="G59" s="62"/>
      <c r="H59" s="76"/>
      <c r="I59" s="21"/>
      <c r="J59" s="21"/>
      <c r="K59" s="81"/>
      <c r="L59" s="62"/>
      <c r="M59" s="21"/>
      <c r="N59" s="62"/>
    </row>
    <row r="60" spans="1:14" ht="18.75" x14ac:dyDescent="0.25">
      <c r="A60" s="76"/>
      <c r="B60" s="21"/>
      <c r="C60" s="21"/>
      <c r="D60" s="81"/>
      <c r="E60" s="62"/>
      <c r="F60" s="21"/>
      <c r="G60" s="62"/>
      <c r="H60" s="76"/>
      <c r="I60" s="21"/>
      <c r="J60" s="21"/>
      <c r="K60" s="81"/>
      <c r="L60" s="62"/>
      <c r="M60" s="21"/>
      <c r="N60" s="62"/>
    </row>
    <row r="61" spans="1:14" ht="18.75" x14ac:dyDescent="0.25">
      <c r="A61" s="76"/>
      <c r="B61" s="21"/>
      <c r="C61" s="21"/>
      <c r="D61" s="81"/>
      <c r="E61" s="62"/>
      <c r="F61" s="21"/>
      <c r="G61" s="62"/>
      <c r="H61" s="76"/>
      <c r="I61" s="21"/>
      <c r="J61" s="21"/>
      <c r="K61" s="81"/>
      <c r="L61" s="62"/>
      <c r="M61" s="21"/>
      <c r="N61" s="62"/>
    </row>
    <row r="62" spans="1:14" ht="18.75" x14ac:dyDescent="0.25">
      <c r="A62" s="76"/>
      <c r="B62" s="21"/>
      <c r="C62" s="21"/>
      <c r="D62" s="81"/>
      <c r="E62" s="62"/>
      <c r="F62" s="21"/>
      <c r="G62" s="62"/>
      <c r="H62" s="76"/>
      <c r="I62" s="21"/>
      <c r="J62" s="21"/>
      <c r="K62" s="81"/>
      <c r="L62" s="62"/>
      <c r="M62" s="21"/>
      <c r="N62" s="62"/>
    </row>
    <row r="63" spans="1:14" ht="18.75" x14ac:dyDescent="0.25">
      <c r="A63" s="76"/>
      <c r="B63" s="21"/>
      <c r="C63" s="21"/>
      <c r="D63" s="81"/>
      <c r="E63" s="62"/>
      <c r="F63" s="21"/>
      <c r="G63" s="62"/>
      <c r="H63" s="76"/>
      <c r="I63" s="21"/>
      <c r="J63" s="21"/>
      <c r="K63" s="81"/>
      <c r="L63" s="62"/>
      <c r="M63" s="21"/>
      <c r="N63" s="62"/>
    </row>
    <row r="64" spans="1:14" ht="18.75" x14ac:dyDescent="0.25">
      <c r="A64" s="76"/>
      <c r="B64" s="21"/>
      <c r="C64" s="21"/>
      <c r="D64" s="81"/>
      <c r="E64" s="62"/>
      <c r="F64" s="21"/>
      <c r="G64" s="62"/>
      <c r="H64" s="76"/>
      <c r="I64" s="21"/>
      <c r="J64" s="21"/>
      <c r="K64" s="81"/>
      <c r="L64" s="62"/>
      <c r="M64" s="21"/>
      <c r="N64" s="62"/>
    </row>
    <row r="65" spans="1:14" ht="18.75" x14ac:dyDescent="0.25">
      <c r="A65" s="76"/>
      <c r="B65" s="21"/>
      <c r="C65" s="21"/>
      <c r="D65" s="81"/>
      <c r="E65" s="62"/>
      <c r="F65" s="21"/>
      <c r="G65" s="62"/>
      <c r="H65" s="76"/>
      <c r="I65" s="21"/>
      <c r="J65" s="21"/>
      <c r="K65" s="81"/>
      <c r="L65" s="62"/>
      <c r="M65" s="21"/>
      <c r="N65" s="62"/>
    </row>
    <row r="66" spans="1:14" ht="18.75" x14ac:dyDescent="0.25">
      <c r="A66" s="76"/>
      <c r="B66" s="21"/>
      <c r="C66" s="21"/>
      <c r="D66" s="81"/>
      <c r="E66" s="62"/>
      <c r="F66" s="21"/>
      <c r="G66" s="62"/>
      <c r="H66" s="76"/>
      <c r="I66" s="21"/>
      <c r="J66" s="21"/>
      <c r="K66" s="81"/>
      <c r="L66" s="62"/>
      <c r="M66" s="21"/>
      <c r="N66" s="62"/>
    </row>
    <row r="67" spans="1:14" ht="18.75" x14ac:dyDescent="0.25">
      <c r="A67" s="76"/>
      <c r="B67" s="21"/>
      <c r="C67" s="21"/>
      <c r="D67" s="81"/>
      <c r="E67" s="62"/>
      <c r="F67" s="21"/>
      <c r="G67" s="62"/>
      <c r="H67" s="76"/>
      <c r="I67" s="21"/>
      <c r="J67" s="21"/>
      <c r="K67" s="81"/>
      <c r="L67" s="62"/>
      <c r="M67" s="21"/>
      <c r="N67" s="62"/>
    </row>
    <row r="68" spans="1:14" ht="18.75" x14ac:dyDescent="0.25">
      <c r="A68" s="76"/>
      <c r="B68" s="21"/>
      <c r="C68" s="21"/>
      <c r="D68" s="81"/>
      <c r="E68" s="62"/>
      <c r="F68" s="21"/>
      <c r="G68" s="62"/>
      <c r="H68" s="76"/>
      <c r="I68" s="21"/>
      <c r="J68" s="21"/>
      <c r="K68" s="81"/>
      <c r="L68" s="62"/>
      <c r="M68" s="21"/>
      <c r="N68" s="62"/>
    </row>
    <row r="69" spans="1:14" ht="18.75" x14ac:dyDescent="0.25">
      <c r="A69" s="76"/>
      <c r="B69" s="21"/>
      <c r="C69" s="21"/>
      <c r="D69" s="81"/>
      <c r="E69" s="62"/>
      <c r="F69" s="21"/>
      <c r="G69" s="62"/>
      <c r="H69" s="76"/>
      <c r="I69" s="21"/>
      <c r="J69" s="21"/>
      <c r="K69" s="81"/>
      <c r="L69" s="62"/>
      <c r="M69" s="21"/>
      <c r="N69" s="62"/>
    </row>
    <row r="70" spans="1:14" ht="18.75" x14ac:dyDescent="0.25">
      <c r="A70" s="76"/>
      <c r="B70" s="21"/>
      <c r="C70" s="21"/>
      <c r="D70" s="81"/>
      <c r="E70" s="62"/>
      <c r="F70" s="21"/>
      <c r="G70" s="62"/>
      <c r="H70" s="76"/>
      <c r="I70" s="21"/>
      <c r="J70" s="21"/>
      <c r="K70" s="81"/>
      <c r="L70" s="62"/>
      <c r="M70" s="21"/>
      <c r="N70" s="62"/>
    </row>
    <row r="71" spans="1:14" ht="18.75" x14ac:dyDescent="0.25">
      <c r="A71" s="76"/>
      <c r="B71" s="21"/>
      <c r="C71" s="21"/>
      <c r="D71" s="81"/>
      <c r="E71" s="62"/>
      <c r="F71" s="21"/>
      <c r="G71" s="62"/>
      <c r="H71" s="76"/>
      <c r="I71" s="21"/>
      <c r="J71" s="21"/>
      <c r="K71" s="81"/>
      <c r="L71" s="62"/>
      <c r="M71" s="21"/>
      <c r="N71" s="62"/>
    </row>
    <row r="72" spans="1:14" ht="18.75" x14ac:dyDescent="0.25">
      <c r="A72" s="76"/>
      <c r="B72" s="21"/>
      <c r="C72" s="21"/>
      <c r="D72" s="81"/>
      <c r="E72" s="62"/>
      <c r="F72" s="21"/>
      <c r="G72" s="62"/>
      <c r="H72" s="76"/>
      <c r="I72" s="21"/>
      <c r="J72" s="21"/>
      <c r="K72" s="81"/>
      <c r="L72" s="62"/>
      <c r="M72" s="21"/>
      <c r="N72" s="62"/>
    </row>
    <row r="73" spans="1:14" ht="18.75" x14ac:dyDescent="0.25">
      <c r="A73" s="76"/>
      <c r="B73" s="21"/>
      <c r="C73" s="21"/>
      <c r="D73" s="81"/>
      <c r="E73" s="62"/>
      <c r="F73" s="21"/>
      <c r="G73" s="62"/>
      <c r="H73" s="76"/>
      <c r="I73" s="21"/>
      <c r="J73" s="21"/>
      <c r="K73" s="81"/>
      <c r="L73" s="62"/>
      <c r="M73" s="21"/>
      <c r="N73" s="62"/>
    </row>
    <row r="74" spans="1:14" ht="18.75" x14ac:dyDescent="0.25">
      <c r="A74" s="76"/>
      <c r="B74" s="21"/>
      <c r="C74" s="21"/>
      <c r="D74" s="81"/>
      <c r="E74" s="62"/>
      <c r="F74" s="21"/>
      <c r="G74" s="62"/>
      <c r="H74" s="76"/>
      <c r="I74" s="21"/>
      <c r="J74" s="21"/>
      <c r="K74" s="81"/>
      <c r="L74" s="62"/>
      <c r="M74" s="21"/>
      <c r="N74" s="62"/>
    </row>
    <row r="75" spans="1:14" ht="18.75" x14ac:dyDescent="0.25">
      <c r="A75" s="76"/>
      <c r="B75" s="21"/>
      <c r="C75" s="21"/>
      <c r="D75" s="81"/>
      <c r="E75" s="62"/>
      <c r="F75" s="21"/>
      <c r="G75" s="62"/>
      <c r="H75" s="76"/>
      <c r="I75" s="21"/>
      <c r="J75" s="21"/>
      <c r="K75" s="81"/>
      <c r="L75" s="62"/>
      <c r="M75" s="21"/>
      <c r="N75" s="62"/>
    </row>
    <row r="76" spans="1:14" ht="18.75" x14ac:dyDescent="0.25">
      <c r="A76" s="76"/>
      <c r="B76" s="21"/>
      <c r="C76" s="21"/>
      <c r="D76" s="81"/>
      <c r="E76" s="62"/>
      <c r="F76" s="21"/>
      <c r="G76" s="62"/>
      <c r="H76" s="76"/>
      <c r="I76" s="21"/>
      <c r="J76" s="21"/>
      <c r="K76" s="81"/>
      <c r="L76" s="62"/>
      <c r="M76" s="21"/>
      <c r="N76" s="62"/>
    </row>
    <row r="77" spans="1:14" ht="18.75" x14ac:dyDescent="0.25">
      <c r="A77" s="64"/>
      <c r="B77" s="21"/>
      <c r="C77" s="21"/>
      <c r="D77" s="81"/>
      <c r="E77" s="62"/>
      <c r="F77" s="21"/>
      <c r="G77" s="62"/>
      <c r="H77" s="76"/>
      <c r="I77" s="21"/>
      <c r="J77" s="21"/>
      <c r="K77" s="81"/>
      <c r="L77" s="62"/>
      <c r="M77" s="21"/>
      <c r="N77" s="62"/>
    </row>
    <row r="78" spans="1:14" ht="18.75" x14ac:dyDescent="0.25">
      <c r="A78" s="64"/>
      <c r="B78" s="21"/>
      <c r="C78" s="21"/>
      <c r="D78" s="81"/>
      <c r="E78" s="62"/>
      <c r="F78" s="21"/>
      <c r="G78" s="62"/>
      <c r="H78" s="76"/>
      <c r="I78" s="21"/>
      <c r="J78" s="21"/>
      <c r="K78" s="81"/>
      <c r="L78" s="62"/>
      <c r="M78" s="21"/>
      <c r="N78" s="62"/>
    </row>
    <row r="79" spans="1:14" ht="18.75" x14ac:dyDescent="0.25">
      <c r="A79" s="64"/>
      <c r="B79" s="21"/>
      <c r="C79" s="21"/>
      <c r="D79" s="81"/>
      <c r="E79" s="62"/>
      <c r="F79" s="21"/>
      <c r="G79" s="62"/>
      <c r="H79" s="76"/>
      <c r="I79" s="21"/>
      <c r="J79" s="21"/>
      <c r="K79" s="81"/>
      <c r="L79" s="62"/>
      <c r="M79" s="21"/>
      <c r="N79" s="62"/>
    </row>
    <row r="80" spans="1:14" ht="18.75" x14ac:dyDescent="0.25">
      <c r="A80" s="64"/>
      <c r="B80" s="21"/>
      <c r="C80" s="21"/>
      <c r="D80" s="81"/>
      <c r="E80" s="62"/>
      <c r="F80" s="21"/>
      <c r="G80" s="62"/>
      <c r="H80" s="76"/>
      <c r="I80" s="21"/>
      <c r="J80" s="21"/>
      <c r="K80" s="81"/>
      <c r="L80" s="62"/>
      <c r="M80" s="21"/>
      <c r="N80" s="62"/>
    </row>
    <row r="81" spans="1:14" ht="18.75" x14ac:dyDescent="0.25">
      <c r="A81" s="64"/>
      <c r="B81" s="21"/>
      <c r="C81" s="21"/>
      <c r="D81" s="81"/>
      <c r="E81" s="62"/>
      <c r="F81" s="21"/>
      <c r="G81" s="62"/>
      <c r="H81" s="76"/>
      <c r="I81" s="21"/>
      <c r="J81" s="21"/>
      <c r="K81" s="81"/>
      <c r="L81" s="62"/>
      <c r="M81" s="21"/>
      <c r="N81" s="62"/>
    </row>
    <row r="82" spans="1:14" ht="18.75" x14ac:dyDescent="0.25">
      <c r="A82" s="64"/>
      <c r="B82" s="21"/>
      <c r="C82" s="21"/>
      <c r="D82" s="81"/>
      <c r="E82" s="62"/>
      <c r="F82" s="21"/>
      <c r="G82" s="62"/>
      <c r="H82" s="76"/>
      <c r="I82" s="21"/>
      <c r="J82" s="21"/>
      <c r="K82" s="81"/>
      <c r="L82" s="62"/>
      <c r="M82" s="21"/>
      <c r="N82" s="62"/>
    </row>
    <row r="83" spans="1:14" ht="18.75" x14ac:dyDescent="0.25">
      <c r="A83" s="64"/>
      <c r="B83" s="21"/>
      <c r="C83" s="21"/>
      <c r="D83" s="81"/>
      <c r="E83" s="62"/>
      <c r="F83" s="21"/>
      <c r="G83" s="62"/>
      <c r="H83" s="76"/>
      <c r="I83" s="21"/>
      <c r="J83" s="21"/>
      <c r="K83" s="81"/>
      <c r="L83" s="62"/>
      <c r="M83" s="21"/>
      <c r="N83" s="62"/>
    </row>
    <row r="84" spans="1:14" ht="18.75" x14ac:dyDescent="0.25">
      <c r="A84" s="64"/>
      <c r="B84" s="21"/>
      <c r="C84" s="21"/>
      <c r="D84" s="81"/>
      <c r="E84" s="62"/>
      <c r="F84" s="21"/>
      <c r="G84" s="62"/>
      <c r="H84" s="76"/>
      <c r="I84" s="21"/>
      <c r="J84" s="21"/>
      <c r="K84" s="81"/>
      <c r="L84" s="62"/>
      <c r="M84" s="21"/>
      <c r="N84" s="62"/>
    </row>
    <row r="85" spans="1:14" ht="18.75" x14ac:dyDescent="0.25">
      <c r="A85" s="64"/>
      <c r="B85" s="21"/>
      <c r="C85" s="21"/>
      <c r="D85" s="81"/>
      <c r="E85" s="62"/>
      <c r="F85" s="21"/>
      <c r="G85" s="62"/>
      <c r="H85" s="76"/>
      <c r="I85" s="21"/>
      <c r="J85" s="21"/>
      <c r="K85" s="81"/>
      <c r="L85" s="62"/>
      <c r="M85" s="21"/>
      <c r="N85" s="62"/>
    </row>
    <row r="86" spans="1:14" ht="18.75" x14ac:dyDescent="0.25">
      <c r="A86" s="64"/>
      <c r="B86" s="21"/>
      <c r="C86" s="21"/>
      <c r="D86" s="81"/>
      <c r="E86" s="62"/>
      <c r="F86" s="21"/>
      <c r="G86" s="62"/>
      <c r="H86" s="76"/>
      <c r="I86" s="21"/>
      <c r="J86" s="21"/>
      <c r="K86" s="81"/>
      <c r="L86" s="62"/>
      <c r="M86" s="21"/>
      <c r="N86" s="62"/>
    </row>
    <row r="87" spans="1:14" ht="18.75" x14ac:dyDescent="0.25">
      <c r="A87" s="64"/>
      <c r="B87" s="21"/>
      <c r="C87" s="21"/>
      <c r="D87" s="81"/>
      <c r="E87" s="62"/>
      <c r="F87" s="21"/>
      <c r="G87" s="62"/>
      <c r="H87" s="76"/>
      <c r="I87" s="21"/>
      <c r="J87" s="21"/>
      <c r="K87" s="81"/>
      <c r="L87" s="62"/>
      <c r="M87" s="21"/>
      <c r="N87" s="62"/>
    </row>
    <row r="88" spans="1:14" ht="18.75" x14ac:dyDescent="0.25">
      <c r="A88" s="64"/>
      <c r="B88" s="21"/>
      <c r="C88" s="21"/>
      <c r="D88" s="81"/>
      <c r="E88" s="62"/>
      <c r="F88" s="21"/>
      <c r="G88" s="62"/>
      <c r="H88" s="76"/>
      <c r="I88" s="21"/>
      <c r="J88" s="21"/>
      <c r="K88" s="81"/>
      <c r="L88" s="62"/>
      <c r="M88" s="21"/>
      <c r="N88" s="62"/>
    </row>
    <row r="89" spans="1:14" ht="18.75" x14ac:dyDescent="0.25">
      <c r="A89" s="64"/>
      <c r="B89" s="21"/>
      <c r="C89" s="21"/>
      <c r="D89" s="81"/>
      <c r="E89" s="62"/>
      <c r="F89" s="21"/>
      <c r="G89" s="62"/>
      <c r="H89" s="76"/>
      <c r="I89" s="21"/>
      <c r="J89" s="21"/>
      <c r="K89" s="81"/>
      <c r="L89" s="62"/>
      <c r="M89" s="21"/>
      <c r="N89" s="62"/>
    </row>
    <row r="90" spans="1:14" ht="18.75" x14ac:dyDescent="0.25">
      <c r="A90" s="64"/>
      <c r="B90" s="21"/>
      <c r="C90" s="21"/>
      <c r="D90" s="81"/>
      <c r="E90" s="62"/>
      <c r="F90" s="21"/>
      <c r="G90" s="62"/>
      <c r="H90" s="76"/>
      <c r="I90" s="21"/>
      <c r="J90" s="21"/>
      <c r="K90" s="81"/>
      <c r="L90" s="62"/>
      <c r="M90" s="21"/>
      <c r="N90" s="62"/>
    </row>
    <row r="91" spans="1:14" ht="18.75" x14ac:dyDescent="0.25">
      <c r="A91" s="64"/>
      <c r="B91" s="21"/>
      <c r="C91" s="21"/>
      <c r="D91" s="81"/>
      <c r="E91" s="62"/>
      <c r="F91" s="21"/>
      <c r="G91" s="62"/>
      <c r="H91" s="76"/>
      <c r="I91" s="21"/>
      <c r="J91" s="21"/>
      <c r="K91" s="81"/>
      <c r="L91" s="62"/>
      <c r="M91" s="21"/>
      <c r="N91" s="62"/>
    </row>
    <row r="92" spans="1:14" ht="18.75" x14ac:dyDescent="0.25">
      <c r="A92" s="64"/>
      <c r="B92" s="21"/>
      <c r="C92" s="21"/>
      <c r="D92" s="81"/>
      <c r="E92" s="62"/>
      <c r="F92" s="21"/>
      <c r="G92" s="62"/>
      <c r="H92" s="76"/>
      <c r="I92" s="21"/>
      <c r="J92" s="21"/>
      <c r="K92" s="81"/>
      <c r="L92" s="62"/>
      <c r="M92" s="21"/>
      <c r="N92" s="62"/>
    </row>
    <row r="93" spans="1:14" ht="18.75" x14ac:dyDescent="0.25">
      <c r="A93" s="64"/>
      <c r="B93" s="21"/>
      <c r="C93" s="21"/>
      <c r="D93" s="81"/>
      <c r="E93" s="62"/>
      <c r="F93" s="21"/>
      <c r="G93" s="62"/>
      <c r="H93" s="76"/>
      <c r="I93" s="21"/>
      <c r="J93" s="21"/>
      <c r="K93" s="81"/>
      <c r="L93" s="62"/>
      <c r="M93" s="21"/>
      <c r="N93" s="62"/>
    </row>
    <row r="94" spans="1:14" ht="18.75" x14ac:dyDescent="0.25">
      <c r="A94" s="64"/>
      <c r="B94" s="21"/>
      <c r="C94" s="21"/>
      <c r="D94" s="81"/>
      <c r="E94" s="62"/>
      <c r="F94" s="21"/>
      <c r="G94" s="62"/>
      <c r="H94" s="76"/>
      <c r="I94" s="21"/>
      <c r="J94" s="21"/>
      <c r="K94" s="81"/>
      <c r="L94" s="62"/>
      <c r="M94" s="21"/>
      <c r="N94" s="62"/>
    </row>
    <row r="95" spans="1:14" ht="18.75" x14ac:dyDescent="0.25">
      <c r="A95" s="64"/>
      <c r="B95" s="21"/>
      <c r="C95" s="21"/>
      <c r="D95" s="81"/>
      <c r="E95" s="62"/>
      <c r="F95" s="21"/>
      <c r="G95" s="62"/>
      <c r="H95" s="76"/>
      <c r="I95" s="21"/>
      <c r="J95" s="21"/>
      <c r="K95" s="81"/>
      <c r="L95" s="62"/>
      <c r="M95" s="21"/>
      <c r="N95" s="62"/>
    </row>
    <row r="96" spans="1:14" ht="18.75" x14ac:dyDescent="0.25">
      <c r="A96" s="64"/>
      <c r="B96" s="21"/>
      <c r="C96" s="21"/>
      <c r="D96" s="81"/>
      <c r="E96" s="62"/>
      <c r="F96" s="21"/>
      <c r="G96" s="62"/>
      <c r="H96" s="76"/>
      <c r="I96" s="21"/>
      <c r="J96" s="21"/>
      <c r="K96" s="81"/>
      <c r="L96" s="62"/>
      <c r="M96" s="21"/>
      <c r="N96" s="62"/>
    </row>
    <row r="97" spans="1:14" ht="18.75" x14ac:dyDescent="0.25">
      <c r="A97" s="64"/>
      <c r="B97" s="21"/>
      <c r="C97" s="21"/>
      <c r="D97" s="81"/>
      <c r="E97" s="62"/>
      <c r="F97" s="21"/>
      <c r="G97" s="62"/>
      <c r="H97" s="76"/>
      <c r="I97" s="21"/>
      <c r="J97" s="21"/>
      <c r="K97" s="81"/>
      <c r="L97" s="62"/>
      <c r="M97" s="21"/>
      <c r="N97" s="62"/>
    </row>
    <row r="98" spans="1:14" ht="18.75" x14ac:dyDescent="0.25">
      <c r="A98" s="64"/>
      <c r="B98" s="21"/>
      <c r="C98" s="21"/>
      <c r="D98" s="81"/>
      <c r="E98" s="62"/>
      <c r="F98" s="21"/>
      <c r="G98" s="62"/>
      <c r="H98" s="76"/>
      <c r="I98" s="21"/>
      <c r="J98" s="21"/>
      <c r="K98" s="81"/>
      <c r="L98" s="62"/>
      <c r="M98" s="21"/>
      <c r="N98" s="62"/>
    </row>
    <row r="99" spans="1:14" ht="18.75" x14ac:dyDescent="0.25">
      <c r="A99" s="64"/>
      <c r="B99" s="21"/>
      <c r="C99" s="21"/>
      <c r="D99" s="81"/>
      <c r="E99" s="62"/>
      <c r="F99" s="21"/>
      <c r="G99" s="62"/>
      <c r="H99" s="76"/>
      <c r="I99" s="21"/>
      <c r="J99" s="21"/>
      <c r="K99" s="81"/>
      <c r="L99" s="62"/>
      <c r="M99" s="21"/>
      <c r="N99" s="62"/>
    </row>
    <row r="100" spans="1:14" ht="18.75" x14ac:dyDescent="0.25">
      <c r="A100" s="64"/>
      <c r="B100" s="21"/>
      <c r="C100" s="21"/>
      <c r="D100" s="81"/>
      <c r="E100" s="62"/>
      <c r="F100" s="21"/>
      <c r="G100" s="62"/>
      <c r="H100" s="76"/>
      <c r="I100" s="21"/>
      <c r="J100" s="21"/>
      <c r="K100" s="81"/>
      <c r="L100" s="62"/>
      <c r="M100" s="21"/>
      <c r="N100" s="62"/>
    </row>
    <row r="101" spans="1:14" ht="18.75" x14ac:dyDescent="0.25">
      <c r="A101" s="64"/>
      <c r="B101" s="21"/>
      <c r="C101" s="21"/>
      <c r="D101" s="81"/>
      <c r="E101" s="62"/>
      <c r="F101" s="21"/>
      <c r="G101" s="62"/>
      <c r="H101" s="76"/>
      <c r="I101" s="21"/>
      <c r="J101" s="21"/>
      <c r="K101" s="81"/>
      <c r="L101" s="62"/>
      <c r="M101" s="21"/>
      <c r="N101" s="62"/>
    </row>
    <row r="102" spans="1:14" ht="18.75" x14ac:dyDescent="0.25">
      <c r="A102" s="64"/>
      <c r="B102" s="21"/>
      <c r="C102" s="21"/>
      <c r="D102" s="81"/>
      <c r="E102" s="62"/>
      <c r="F102" s="21"/>
      <c r="G102" s="62"/>
      <c r="H102" s="76"/>
      <c r="I102" s="21"/>
      <c r="J102" s="21"/>
      <c r="K102" s="81"/>
      <c r="L102" s="62"/>
      <c r="M102" s="21"/>
      <c r="N102" s="62"/>
    </row>
    <row r="103" spans="1:14" ht="18.75" x14ac:dyDescent="0.25">
      <c r="A103" s="64"/>
      <c r="B103" s="21"/>
      <c r="C103" s="21"/>
      <c r="D103" s="81"/>
      <c r="E103" s="62"/>
      <c r="F103" s="21"/>
      <c r="G103" s="62"/>
      <c r="H103" s="76"/>
      <c r="I103" s="21"/>
      <c r="J103" s="21"/>
      <c r="K103" s="81"/>
      <c r="L103" s="62"/>
      <c r="M103" s="21"/>
      <c r="N103" s="62"/>
    </row>
    <row r="104" spans="1:14" ht="18.75" x14ac:dyDescent="0.25">
      <c r="A104" s="64"/>
      <c r="B104" s="21"/>
      <c r="C104" s="21"/>
      <c r="D104" s="81"/>
      <c r="E104" s="62"/>
      <c r="F104" s="21"/>
      <c r="G104" s="62"/>
      <c r="H104" s="76"/>
      <c r="I104" s="21"/>
      <c r="J104" s="21"/>
      <c r="K104" s="81"/>
      <c r="L104" s="62"/>
      <c r="M104" s="21"/>
      <c r="N104" s="62"/>
    </row>
    <row r="105" spans="1:14" ht="18.75" x14ac:dyDescent="0.25">
      <c r="A105" s="64"/>
      <c r="B105" s="21"/>
      <c r="C105" s="21"/>
      <c r="D105" s="81"/>
      <c r="E105" s="62"/>
      <c r="F105" s="21"/>
      <c r="G105" s="62"/>
      <c r="H105" s="76"/>
      <c r="I105" s="21"/>
      <c r="J105" s="21"/>
      <c r="K105" s="81"/>
      <c r="L105" s="62"/>
      <c r="M105" s="21"/>
      <c r="N105" s="62"/>
    </row>
    <row r="106" spans="1:14" ht="18.75" x14ac:dyDescent="0.25">
      <c r="A106" s="64"/>
      <c r="B106" s="21"/>
      <c r="C106" s="21"/>
      <c r="D106" s="81"/>
      <c r="E106" s="62"/>
      <c r="F106" s="21"/>
      <c r="G106" s="62"/>
      <c r="H106" s="76"/>
      <c r="I106" s="21"/>
      <c r="J106" s="21"/>
      <c r="K106" s="81"/>
      <c r="L106" s="62"/>
      <c r="M106" s="21"/>
      <c r="N106" s="62"/>
    </row>
    <row r="107" spans="1:14" ht="18.75" x14ac:dyDescent="0.25">
      <c r="A107" s="64"/>
      <c r="B107" s="21"/>
      <c r="C107" s="21"/>
      <c r="D107" s="81"/>
      <c r="E107" s="62"/>
      <c r="F107" s="21"/>
      <c r="G107" s="62"/>
      <c r="H107" s="76"/>
      <c r="I107" s="21"/>
      <c r="J107" s="21"/>
      <c r="K107" s="81"/>
      <c r="L107" s="62"/>
      <c r="M107" s="21"/>
      <c r="N107" s="62"/>
    </row>
    <row r="108" spans="1:14" ht="18.75" x14ac:dyDescent="0.25">
      <c r="A108" s="64"/>
      <c r="B108" s="21"/>
      <c r="C108" s="21"/>
      <c r="D108" s="81"/>
      <c r="E108" s="62"/>
      <c r="F108" s="21"/>
      <c r="G108" s="62"/>
      <c r="H108" s="76"/>
      <c r="I108" s="21"/>
      <c r="J108" s="21"/>
      <c r="K108" s="81"/>
      <c r="L108" s="62"/>
      <c r="M108" s="21"/>
      <c r="N108" s="62"/>
    </row>
    <row r="109" spans="1:14" ht="18.75" x14ac:dyDescent="0.25">
      <c r="A109" s="64"/>
      <c r="B109" s="21"/>
      <c r="C109" s="21"/>
      <c r="D109" s="81"/>
      <c r="E109" s="62"/>
      <c r="F109" s="21"/>
      <c r="G109" s="62"/>
      <c r="H109" s="76"/>
      <c r="I109" s="21"/>
      <c r="J109" s="21"/>
      <c r="K109" s="81"/>
      <c r="L109" s="62"/>
      <c r="M109" s="21"/>
      <c r="N109" s="62"/>
    </row>
    <row r="110" spans="1:14" ht="18.75" x14ac:dyDescent="0.25">
      <c r="A110" s="64"/>
      <c r="B110" s="21"/>
      <c r="C110" s="21"/>
      <c r="D110" s="81"/>
      <c r="E110" s="62"/>
      <c r="F110" s="21"/>
      <c r="G110" s="62"/>
      <c r="H110" s="76"/>
      <c r="I110" s="21"/>
      <c r="J110" s="21"/>
      <c r="K110" s="81"/>
      <c r="L110" s="62"/>
      <c r="M110" s="21"/>
      <c r="N110" s="62"/>
    </row>
    <row r="111" spans="1:14" ht="18.75" x14ac:dyDescent="0.25">
      <c r="A111" s="64"/>
      <c r="B111" s="21"/>
      <c r="C111" s="21"/>
      <c r="D111" s="81"/>
      <c r="E111" s="62"/>
      <c r="F111" s="21"/>
      <c r="G111" s="62"/>
      <c r="H111" s="76"/>
      <c r="I111" s="21"/>
      <c r="J111" s="21"/>
      <c r="K111" s="81"/>
      <c r="L111" s="62"/>
      <c r="M111" s="21"/>
      <c r="N111" s="62"/>
    </row>
    <row r="112" spans="1:14" ht="18.75" x14ac:dyDescent="0.25">
      <c r="A112" s="64"/>
      <c r="B112" s="21"/>
      <c r="C112" s="21"/>
      <c r="D112" s="81"/>
      <c r="E112" s="62"/>
      <c r="F112" s="21"/>
      <c r="G112" s="62"/>
      <c r="H112" s="76"/>
      <c r="I112" s="21"/>
      <c r="J112" s="21"/>
      <c r="K112" s="81"/>
      <c r="L112" s="62"/>
      <c r="M112" s="21"/>
      <c r="N112" s="62"/>
    </row>
    <row r="113" spans="1:14" ht="18.75" x14ac:dyDescent="0.25">
      <c r="A113" s="64"/>
      <c r="B113" s="21"/>
      <c r="C113" s="21"/>
      <c r="D113" s="81"/>
      <c r="E113" s="62"/>
      <c r="F113" s="21"/>
      <c r="G113" s="62"/>
      <c r="H113" s="76"/>
      <c r="I113" s="21"/>
      <c r="J113" s="21"/>
      <c r="K113" s="81"/>
      <c r="L113" s="62"/>
      <c r="M113" s="21"/>
      <c r="N113" s="62"/>
    </row>
    <row r="114" spans="1:14" ht="18.75" x14ac:dyDescent="0.25">
      <c r="A114" s="64"/>
      <c r="B114" s="21"/>
      <c r="C114" s="21"/>
      <c r="D114" s="81"/>
      <c r="E114" s="62"/>
      <c r="F114" s="21"/>
      <c r="G114" s="62"/>
      <c r="H114" s="76"/>
      <c r="I114" s="21"/>
      <c r="J114" s="21"/>
      <c r="K114" s="81"/>
      <c r="L114" s="62"/>
      <c r="M114" s="21"/>
      <c r="N114" s="62"/>
    </row>
    <row r="115" spans="1:14" ht="18.75" x14ac:dyDescent="0.25">
      <c r="A115" s="64"/>
      <c r="B115" s="21"/>
      <c r="C115" s="21"/>
      <c r="D115" s="81"/>
      <c r="E115" s="62"/>
      <c r="F115" s="21"/>
      <c r="G115" s="62"/>
      <c r="H115" s="76"/>
      <c r="I115" s="21"/>
      <c r="J115" s="21"/>
      <c r="K115" s="81"/>
      <c r="L115" s="62"/>
      <c r="M115" s="21"/>
      <c r="N115" s="62"/>
    </row>
    <row r="116" spans="1:14" ht="18.75" x14ac:dyDescent="0.25">
      <c r="A116" s="64"/>
      <c r="B116" s="21"/>
      <c r="C116" s="21"/>
      <c r="D116" s="81"/>
      <c r="E116" s="62"/>
      <c r="F116" s="21"/>
      <c r="G116" s="62"/>
      <c r="H116" s="76"/>
      <c r="I116" s="21"/>
      <c r="J116" s="21"/>
      <c r="K116" s="81"/>
      <c r="L116" s="62"/>
      <c r="M116" s="21"/>
      <c r="N116" s="62"/>
    </row>
    <row r="117" spans="1:14" ht="18.75" x14ac:dyDescent="0.25">
      <c r="A117" s="64"/>
      <c r="B117" s="21"/>
      <c r="C117" s="21"/>
      <c r="D117" s="81"/>
      <c r="E117" s="62"/>
      <c r="F117" s="21"/>
      <c r="G117" s="62"/>
      <c r="H117" s="76"/>
      <c r="I117" s="21"/>
      <c r="J117" s="21"/>
      <c r="K117" s="81"/>
      <c r="L117" s="62"/>
      <c r="M117" s="21"/>
      <c r="N117" s="62"/>
    </row>
    <row r="118" spans="1:14" ht="18.75" x14ac:dyDescent="0.25">
      <c r="A118" s="64"/>
      <c r="B118" s="21"/>
      <c r="C118" s="21"/>
      <c r="D118" s="81"/>
      <c r="E118" s="62"/>
      <c r="F118" s="21"/>
      <c r="G118" s="62"/>
      <c r="H118" s="76"/>
      <c r="I118" s="21"/>
      <c r="J118" s="21"/>
      <c r="K118" s="81"/>
      <c r="L118" s="62"/>
      <c r="M118" s="21"/>
      <c r="N118" s="62"/>
    </row>
    <row r="119" spans="1:14" ht="18.75" x14ac:dyDescent="0.25">
      <c r="A119" s="64"/>
      <c r="B119" s="21"/>
      <c r="C119" s="21"/>
      <c r="D119" s="81"/>
      <c r="E119" s="62"/>
      <c r="F119" s="21"/>
      <c r="G119" s="62"/>
      <c r="H119" s="76"/>
      <c r="I119" s="21"/>
      <c r="J119" s="21"/>
      <c r="K119" s="81"/>
      <c r="L119" s="62"/>
      <c r="M119" s="21"/>
      <c r="N119" s="62"/>
    </row>
    <row r="120" spans="1:14" ht="18.75" x14ac:dyDescent="0.25">
      <c r="A120" s="64"/>
      <c r="B120" s="21"/>
      <c r="C120" s="21"/>
      <c r="D120" s="81"/>
      <c r="E120" s="62"/>
      <c r="F120" s="21"/>
      <c r="G120" s="62"/>
      <c r="H120" s="76"/>
      <c r="I120" s="21"/>
      <c r="J120" s="21"/>
      <c r="K120" s="81"/>
      <c r="L120" s="62"/>
      <c r="M120" s="21"/>
      <c r="N120" s="62"/>
    </row>
    <row r="121" spans="1:14" ht="18.75" x14ac:dyDescent="0.25">
      <c r="A121" s="64"/>
      <c r="B121" s="21"/>
      <c r="C121" s="21"/>
      <c r="D121" s="81"/>
      <c r="E121" s="62"/>
      <c r="F121" s="21"/>
      <c r="G121" s="62"/>
      <c r="H121" s="76"/>
      <c r="I121" s="21"/>
      <c r="J121" s="21"/>
      <c r="K121" s="81"/>
      <c r="L121" s="62"/>
      <c r="M121" s="21"/>
      <c r="N121" s="62"/>
    </row>
    <row r="122" spans="1:14" ht="18.75" x14ac:dyDescent="0.25">
      <c r="A122" s="64"/>
      <c r="B122" s="21"/>
      <c r="C122" s="21"/>
      <c r="D122" s="81"/>
      <c r="E122" s="62"/>
      <c r="F122" s="21"/>
      <c r="G122" s="62"/>
      <c r="H122" s="76"/>
      <c r="I122" s="21"/>
      <c r="J122" s="21"/>
      <c r="K122" s="81"/>
      <c r="L122" s="62"/>
      <c r="M122" s="21"/>
      <c r="N122" s="62"/>
    </row>
    <row r="123" spans="1:14" ht="18.75" x14ac:dyDescent="0.25">
      <c r="A123" s="64"/>
      <c r="B123" s="21"/>
      <c r="C123" s="21"/>
      <c r="D123" s="81"/>
      <c r="E123" s="62"/>
      <c r="F123" s="21"/>
      <c r="G123" s="62"/>
      <c r="H123" s="76"/>
      <c r="I123" s="21"/>
      <c r="J123" s="21"/>
      <c r="K123" s="81"/>
      <c r="L123" s="62"/>
      <c r="M123" s="21"/>
      <c r="N123" s="62"/>
    </row>
    <row r="124" spans="1:14" ht="18.75" x14ac:dyDescent="0.25">
      <c r="A124" s="64"/>
      <c r="B124" s="21"/>
      <c r="C124" s="21"/>
      <c r="D124" s="81"/>
      <c r="E124" s="62"/>
      <c r="F124" s="21"/>
      <c r="G124" s="62"/>
      <c r="H124" s="76"/>
      <c r="I124" s="21"/>
      <c r="J124" s="21"/>
      <c r="K124" s="81"/>
      <c r="L124" s="62"/>
      <c r="M124" s="21"/>
      <c r="N124" s="62"/>
    </row>
    <row r="125" spans="1:14" ht="18.75" x14ac:dyDescent="0.25">
      <c r="A125" s="64"/>
      <c r="B125" s="21"/>
      <c r="C125" s="21"/>
      <c r="D125" s="81"/>
      <c r="E125" s="62"/>
      <c r="F125" s="21"/>
      <c r="G125" s="62"/>
      <c r="H125" s="76"/>
      <c r="I125" s="21"/>
      <c r="J125" s="21"/>
      <c r="K125" s="81"/>
      <c r="L125" s="62"/>
      <c r="M125" s="21"/>
      <c r="N125" s="62"/>
    </row>
    <row r="126" spans="1:14" ht="18.75" x14ac:dyDescent="0.25">
      <c r="A126" s="64"/>
      <c r="B126" s="21"/>
      <c r="C126" s="21"/>
      <c r="D126" s="81"/>
      <c r="E126" s="62"/>
      <c r="F126" s="21"/>
      <c r="G126" s="62"/>
      <c r="H126" s="76"/>
      <c r="I126" s="21"/>
      <c r="J126" s="21"/>
      <c r="K126" s="81"/>
      <c r="L126" s="62"/>
      <c r="M126" s="21"/>
      <c r="N126" s="62"/>
    </row>
    <row r="127" spans="1:14" ht="18.75" x14ac:dyDescent="0.25">
      <c r="A127" s="64"/>
      <c r="B127" s="21"/>
      <c r="C127" s="21"/>
      <c r="D127" s="81"/>
      <c r="E127" s="62"/>
      <c r="F127" s="21"/>
      <c r="G127" s="62"/>
      <c r="H127" s="76"/>
      <c r="I127" s="21"/>
      <c r="J127" s="21"/>
      <c r="K127" s="81"/>
      <c r="L127" s="62"/>
      <c r="M127" s="21"/>
      <c r="N127" s="62"/>
    </row>
    <row r="128" spans="1:14" ht="18.75" x14ac:dyDescent="0.25">
      <c r="B128" s="21"/>
      <c r="C128" s="21"/>
      <c r="D128" s="81"/>
      <c r="E128" s="62"/>
      <c r="F128" s="21"/>
      <c r="G128" s="62"/>
      <c r="H128" s="76"/>
      <c r="I128" s="21"/>
      <c r="J128" s="21"/>
      <c r="K128" s="81"/>
      <c r="L128" s="62"/>
      <c r="M128" s="21"/>
      <c r="N128" s="62"/>
    </row>
    <row r="129" spans="1:14" ht="18.75" x14ac:dyDescent="0.25">
      <c r="A129" s="64"/>
      <c r="B129" s="21"/>
      <c r="C129" s="21"/>
      <c r="D129" s="81"/>
      <c r="E129" s="62"/>
      <c r="F129" s="21"/>
      <c r="G129" s="62"/>
      <c r="H129" s="76"/>
      <c r="I129" s="21"/>
      <c r="J129" s="21"/>
      <c r="K129" s="81"/>
      <c r="L129" s="62"/>
      <c r="M129" s="21"/>
      <c r="N129" s="62"/>
    </row>
    <row r="130" spans="1:14" ht="18.75" x14ac:dyDescent="0.25">
      <c r="A130" s="64"/>
      <c r="B130" s="21"/>
      <c r="C130" s="21"/>
      <c r="D130" s="81"/>
      <c r="E130" s="62"/>
      <c r="F130" s="21"/>
      <c r="G130" s="62"/>
      <c r="H130" s="76"/>
      <c r="I130" s="21"/>
      <c r="J130" s="21"/>
      <c r="K130" s="81"/>
      <c r="L130" s="62"/>
      <c r="M130" s="21"/>
      <c r="N130" s="62"/>
    </row>
    <row r="131" spans="1:14" ht="18.75" x14ac:dyDescent="0.25">
      <c r="A131" s="64"/>
      <c r="B131" s="21"/>
      <c r="C131" s="21"/>
      <c r="D131" s="81"/>
      <c r="E131" s="62"/>
      <c r="F131" s="21"/>
      <c r="G131" s="62"/>
      <c r="H131" s="76"/>
      <c r="I131" s="21"/>
      <c r="J131" s="21"/>
      <c r="K131" s="81"/>
      <c r="L131" s="62"/>
      <c r="M131" s="21"/>
      <c r="N131" s="62"/>
    </row>
    <row r="132" spans="1:14" ht="18.75" x14ac:dyDescent="0.25">
      <c r="A132" s="64"/>
      <c r="B132" s="21"/>
      <c r="C132" s="21"/>
      <c r="D132" s="81"/>
      <c r="E132" s="62"/>
      <c r="F132" s="21"/>
      <c r="G132" s="62"/>
      <c r="H132" s="76"/>
      <c r="I132" s="21"/>
      <c r="J132" s="21"/>
      <c r="K132" s="81"/>
      <c r="L132" s="62"/>
      <c r="M132" s="21"/>
      <c r="N132" s="62"/>
    </row>
    <row r="133" spans="1:14" ht="18.75" x14ac:dyDescent="0.25">
      <c r="A133" s="64"/>
      <c r="B133" s="21"/>
      <c r="C133" s="21"/>
      <c r="D133" s="81"/>
      <c r="E133" s="62"/>
      <c r="F133" s="21"/>
      <c r="G133" s="62"/>
      <c r="H133" s="76"/>
      <c r="I133" s="21"/>
      <c r="J133" s="21"/>
      <c r="K133" s="81"/>
      <c r="L133" s="62"/>
      <c r="M133" s="21"/>
      <c r="N133" s="62"/>
    </row>
    <row r="134" spans="1:14" ht="18.75" x14ac:dyDescent="0.25">
      <c r="A134" s="64"/>
      <c r="B134" s="21"/>
      <c r="C134" s="21"/>
      <c r="D134" s="81"/>
      <c r="E134" s="62"/>
      <c r="F134" s="21"/>
      <c r="G134" s="62"/>
      <c r="H134" s="76"/>
      <c r="I134" s="21"/>
      <c r="J134" s="21"/>
      <c r="K134" s="81"/>
      <c r="L134" s="62"/>
      <c r="M134" s="21"/>
      <c r="N134" s="62"/>
    </row>
    <row r="135" spans="1:14" ht="18.75" x14ac:dyDescent="0.25">
      <c r="A135" s="64"/>
      <c r="B135" s="21"/>
      <c r="C135" s="21"/>
      <c r="D135" s="81"/>
      <c r="E135" s="62"/>
      <c r="F135" s="21"/>
      <c r="G135" s="62"/>
      <c r="H135" s="76"/>
      <c r="I135" s="21"/>
      <c r="J135" s="21"/>
      <c r="K135" s="81"/>
      <c r="L135" s="62"/>
      <c r="M135" s="21"/>
      <c r="N135" s="62"/>
    </row>
    <row r="136" spans="1:14" ht="18.75" x14ac:dyDescent="0.25">
      <c r="A136" s="64"/>
      <c r="B136" s="21"/>
      <c r="C136" s="21"/>
      <c r="D136" s="81"/>
      <c r="E136" s="62"/>
      <c r="F136" s="21"/>
      <c r="G136" s="62"/>
      <c r="H136" s="76"/>
      <c r="I136" s="21"/>
      <c r="J136" s="21"/>
      <c r="K136" s="81"/>
      <c r="L136" s="62"/>
      <c r="M136" s="21"/>
      <c r="N136" s="62"/>
    </row>
    <row r="137" spans="1:14" ht="18.75" x14ac:dyDescent="0.25">
      <c r="A137" s="64"/>
      <c r="B137" s="21"/>
      <c r="C137" s="21"/>
      <c r="D137" s="81"/>
      <c r="E137" s="62"/>
      <c r="F137" s="21"/>
      <c r="G137" s="62"/>
      <c r="H137" s="76"/>
      <c r="I137" s="21"/>
      <c r="J137" s="21"/>
      <c r="K137" s="81"/>
      <c r="L137" s="62"/>
      <c r="M137" s="21"/>
      <c r="N137" s="62"/>
    </row>
    <row r="138" spans="1:14" ht="18.75" x14ac:dyDescent="0.25">
      <c r="A138" s="64"/>
      <c r="B138" s="21"/>
      <c r="C138" s="21"/>
      <c r="D138" s="81"/>
      <c r="E138" s="62"/>
      <c r="F138" s="21"/>
      <c r="G138" s="62"/>
      <c r="H138" s="76"/>
      <c r="I138" s="21"/>
      <c r="J138" s="21"/>
      <c r="K138" s="81"/>
      <c r="L138" s="62"/>
      <c r="M138" s="21"/>
      <c r="N138" s="62"/>
    </row>
    <row r="139" spans="1:14" ht="18.75" x14ac:dyDescent="0.25">
      <c r="A139" s="64"/>
      <c r="B139" s="21"/>
      <c r="C139" s="21"/>
      <c r="D139" s="81"/>
      <c r="E139" s="62"/>
      <c r="F139" s="21"/>
      <c r="G139" s="62"/>
      <c r="H139" s="76"/>
      <c r="I139" s="21"/>
      <c r="J139" s="21"/>
      <c r="K139" s="81"/>
      <c r="L139" s="62"/>
      <c r="M139" s="21"/>
      <c r="N139" s="62"/>
    </row>
    <row r="140" spans="1:14" ht="18.75" x14ac:dyDescent="0.25">
      <c r="A140" s="64"/>
      <c r="B140" s="21"/>
      <c r="C140" s="21"/>
      <c r="D140" s="81"/>
      <c r="E140" s="62"/>
      <c r="F140" s="21"/>
      <c r="G140" s="62"/>
      <c r="H140" s="76"/>
      <c r="I140" s="21"/>
      <c r="J140" s="21"/>
      <c r="K140" s="81"/>
      <c r="L140" s="62"/>
      <c r="M140" s="21"/>
      <c r="N140" s="62"/>
    </row>
    <row r="141" spans="1:14" ht="18.75" x14ac:dyDescent="0.25">
      <c r="A141" s="64"/>
      <c r="B141" s="21"/>
      <c r="C141" s="21"/>
      <c r="D141" s="81"/>
      <c r="E141" s="62"/>
      <c r="F141" s="21"/>
      <c r="G141" s="62"/>
      <c r="H141" s="76"/>
      <c r="I141" s="21"/>
      <c r="J141" s="21"/>
      <c r="K141" s="81"/>
      <c r="L141" s="62"/>
      <c r="M141" s="21"/>
      <c r="N141" s="62"/>
    </row>
    <row r="142" spans="1:14" ht="18.75" x14ac:dyDescent="0.25">
      <c r="A142" s="64"/>
      <c r="B142" s="21"/>
      <c r="C142" s="21"/>
      <c r="D142" s="81"/>
      <c r="E142" s="62"/>
      <c r="F142" s="21"/>
      <c r="G142" s="62"/>
      <c r="H142" s="76"/>
      <c r="I142" s="21"/>
      <c r="J142" s="21"/>
      <c r="K142" s="81"/>
      <c r="L142" s="62"/>
      <c r="M142" s="21"/>
      <c r="N142" s="62"/>
    </row>
    <row r="143" spans="1:14" ht="18.75" x14ac:dyDescent="0.25">
      <c r="A143" s="64"/>
      <c r="B143" s="21"/>
      <c r="C143" s="21"/>
      <c r="D143" s="81"/>
      <c r="E143" s="62"/>
      <c r="F143" s="21"/>
      <c r="G143" s="62"/>
      <c r="H143" s="76"/>
      <c r="I143" s="21"/>
      <c r="J143" s="21"/>
      <c r="K143" s="81"/>
      <c r="L143" s="62"/>
      <c r="M143" s="21"/>
      <c r="N143" s="62"/>
    </row>
    <row r="144" spans="1:14" ht="18.75" x14ac:dyDescent="0.25">
      <c r="A144" s="64"/>
      <c r="B144" s="21"/>
      <c r="C144" s="21"/>
      <c r="D144" s="81"/>
      <c r="E144" s="62"/>
      <c r="F144" s="21"/>
      <c r="G144" s="62"/>
      <c r="H144" s="76"/>
      <c r="I144" s="21"/>
      <c r="J144" s="21"/>
      <c r="K144" s="81"/>
      <c r="L144" s="62"/>
      <c r="M144" s="21"/>
      <c r="N144" s="62"/>
    </row>
    <row r="145" spans="1:14" ht="18.75" x14ac:dyDescent="0.25">
      <c r="A145" s="64"/>
      <c r="B145" s="21"/>
      <c r="C145" s="21"/>
      <c r="D145" s="81"/>
      <c r="E145" s="62"/>
      <c r="F145" s="21"/>
      <c r="G145" s="62"/>
      <c r="H145" s="76"/>
      <c r="I145" s="21"/>
      <c r="J145" s="21"/>
      <c r="K145" s="81"/>
      <c r="L145" s="62"/>
      <c r="M145" s="21"/>
      <c r="N145" s="62"/>
    </row>
    <row r="146" spans="1:14" ht="18.75" x14ac:dyDescent="0.25">
      <c r="A146" s="64"/>
      <c r="B146" s="21"/>
      <c r="C146" s="21"/>
      <c r="D146" s="81"/>
      <c r="E146" s="62"/>
      <c r="F146" s="21"/>
      <c r="G146" s="62"/>
      <c r="H146" s="76"/>
      <c r="I146" s="21"/>
      <c r="J146" s="21"/>
      <c r="K146" s="81"/>
      <c r="L146" s="62"/>
      <c r="M146" s="21"/>
      <c r="N146" s="62"/>
    </row>
    <row r="147" spans="1:14" ht="18.75" x14ac:dyDescent="0.25">
      <c r="A147" s="64"/>
      <c r="B147" s="21"/>
      <c r="C147" s="21"/>
      <c r="D147" s="81"/>
      <c r="E147" s="62"/>
      <c r="F147" s="21"/>
      <c r="G147" s="62"/>
      <c r="H147" s="76"/>
      <c r="I147" s="21"/>
      <c r="J147" s="21"/>
      <c r="K147" s="81"/>
      <c r="L147" s="62"/>
      <c r="M147" s="21"/>
      <c r="N147" s="62"/>
    </row>
    <row r="148" spans="1:14" ht="18.75" x14ac:dyDescent="0.25">
      <c r="A148" s="64"/>
      <c r="B148" s="21"/>
      <c r="C148" s="21"/>
      <c r="D148" s="81"/>
      <c r="E148" s="62"/>
      <c r="F148" s="21"/>
      <c r="G148" s="62"/>
      <c r="H148" s="76"/>
      <c r="I148" s="21"/>
      <c r="J148" s="21"/>
      <c r="K148" s="81"/>
      <c r="L148" s="62"/>
      <c r="M148" s="21"/>
      <c r="N148" s="62"/>
    </row>
    <row r="149" spans="1:14" ht="18.75" x14ac:dyDescent="0.25">
      <c r="A149" s="64"/>
      <c r="B149" s="21"/>
      <c r="C149" s="21"/>
      <c r="D149" s="81"/>
      <c r="E149" s="62"/>
      <c r="F149" s="21"/>
      <c r="G149" s="62"/>
      <c r="H149" s="76"/>
      <c r="I149" s="21"/>
      <c r="J149" s="21"/>
      <c r="K149" s="81"/>
      <c r="L149" s="62"/>
      <c r="M149" s="21"/>
      <c r="N149" s="62"/>
    </row>
    <row r="150" spans="1:14" ht="18.75" x14ac:dyDescent="0.25">
      <c r="A150" s="64"/>
      <c r="B150" s="21"/>
      <c r="C150" s="21"/>
      <c r="D150" s="81"/>
      <c r="E150" s="62"/>
      <c r="F150" s="21"/>
      <c r="G150" s="62"/>
      <c r="H150" s="76"/>
      <c r="I150" s="21"/>
      <c r="J150" s="21"/>
      <c r="K150" s="81"/>
      <c r="L150" s="62"/>
      <c r="M150" s="21"/>
      <c r="N150" s="62"/>
    </row>
    <row r="151" spans="1:14" ht="18.75" x14ac:dyDescent="0.25">
      <c r="A151" s="64"/>
      <c r="B151" s="21"/>
      <c r="C151" s="21"/>
      <c r="D151" s="81"/>
      <c r="E151" s="62"/>
      <c r="F151" s="21"/>
      <c r="G151" s="62"/>
      <c r="H151" s="76"/>
      <c r="I151" s="21"/>
      <c r="J151" s="21"/>
      <c r="K151" s="81"/>
      <c r="L151" s="62"/>
      <c r="M151" s="21"/>
      <c r="N151" s="62"/>
    </row>
    <row r="152" spans="1:14" ht="18.75" x14ac:dyDescent="0.25">
      <c r="A152" s="64"/>
      <c r="B152" s="21"/>
      <c r="C152" s="21"/>
      <c r="D152" s="81"/>
      <c r="E152" s="62"/>
      <c r="F152" s="21"/>
      <c r="G152" s="62"/>
      <c r="H152" s="76"/>
      <c r="I152" s="21"/>
      <c r="J152" s="21"/>
      <c r="K152" s="81"/>
      <c r="L152" s="62"/>
      <c r="M152" s="21"/>
      <c r="N152" s="62"/>
    </row>
    <row r="153" spans="1:14" ht="18.75" x14ac:dyDescent="0.25">
      <c r="A153" s="64"/>
      <c r="B153" s="21"/>
      <c r="C153" s="21"/>
      <c r="D153" s="81"/>
      <c r="E153" s="62"/>
      <c r="F153" s="21"/>
      <c r="G153" s="62"/>
      <c r="H153" s="76"/>
      <c r="I153" s="21"/>
      <c r="J153" s="21"/>
      <c r="K153" s="81"/>
      <c r="L153" s="62"/>
      <c r="M153" s="21"/>
      <c r="N153" s="62"/>
    </row>
    <row r="154" spans="1:14" ht="18.75" x14ac:dyDescent="0.3">
      <c r="B154" s="2"/>
      <c r="C154" s="2"/>
      <c r="D154" s="1"/>
      <c r="E154" s="1"/>
      <c r="F154" s="1"/>
      <c r="G154" s="1"/>
    </row>
    <row r="155" spans="1:14" ht="18.75" x14ac:dyDescent="0.3">
      <c r="B155" s="2"/>
      <c r="C155" s="2"/>
      <c r="D155" s="1"/>
      <c r="E155" s="1"/>
      <c r="F155" s="1"/>
      <c r="G155" s="1"/>
    </row>
    <row r="156" spans="1:14" ht="18.75" x14ac:dyDescent="0.3">
      <c r="B156" s="2"/>
      <c r="C156" s="2"/>
      <c r="D156" s="1"/>
      <c r="E156" s="1"/>
      <c r="F156" s="1"/>
      <c r="G156" s="1"/>
    </row>
    <row r="157" spans="1:14" ht="18.75" x14ac:dyDescent="0.3">
      <c r="B157" s="2"/>
      <c r="C157" s="2"/>
      <c r="D157" s="1"/>
      <c r="E157" s="1"/>
      <c r="F157" s="1"/>
      <c r="G157" s="1"/>
    </row>
    <row r="158" spans="1:14" ht="18.75" x14ac:dyDescent="0.3">
      <c r="B158" s="2"/>
      <c r="C158" s="2"/>
      <c r="D158" s="1"/>
      <c r="E158" s="1"/>
      <c r="F158" s="1"/>
      <c r="G158" s="1"/>
    </row>
    <row r="159" spans="1:14" ht="18.75" x14ac:dyDescent="0.3">
      <c r="B159" s="2"/>
      <c r="C159" s="2"/>
      <c r="D159" s="1"/>
      <c r="E159" s="1"/>
      <c r="F159" s="1"/>
      <c r="G159" s="1"/>
    </row>
    <row r="160" spans="1:14" ht="18.75" x14ac:dyDescent="0.3">
      <c r="B160" s="2"/>
      <c r="C160" s="2"/>
      <c r="D160" s="1"/>
      <c r="E160" s="1"/>
      <c r="F160" s="1"/>
      <c r="G160" s="1"/>
    </row>
    <row r="161" spans="2:7" ht="18.75" x14ac:dyDescent="0.3">
      <c r="B161" s="2"/>
      <c r="C161" s="2"/>
      <c r="D161" s="1"/>
      <c r="E161" s="1"/>
      <c r="F161" s="1"/>
      <c r="G161" s="1"/>
    </row>
    <row r="162" spans="2:7" ht="18.75" x14ac:dyDescent="0.3">
      <c r="B162" s="2"/>
      <c r="C162" s="2"/>
      <c r="D162" s="1"/>
      <c r="E162" s="1"/>
      <c r="F162" s="1"/>
      <c r="G162" s="1"/>
    </row>
    <row r="163" spans="2:7" ht="18.75" x14ac:dyDescent="0.3">
      <c r="B163" s="2"/>
      <c r="C163" s="2"/>
      <c r="D163" s="1"/>
      <c r="E163" s="1"/>
      <c r="F163" s="1"/>
      <c r="G163" s="1"/>
    </row>
    <row r="164" spans="2:7" ht="18.75" x14ac:dyDescent="0.3">
      <c r="B164" s="2"/>
      <c r="C164" s="2"/>
      <c r="D164" s="1"/>
      <c r="E164" s="1"/>
      <c r="F164" s="1"/>
      <c r="G164" s="1"/>
    </row>
    <row r="165" spans="2:7" ht="18.75" x14ac:dyDescent="0.3">
      <c r="B165" s="2"/>
      <c r="C165" s="2"/>
      <c r="D165" s="1"/>
      <c r="E165" s="1"/>
      <c r="F165" s="1"/>
      <c r="G165" s="1"/>
    </row>
    <row r="166" spans="2:7" ht="18.75" x14ac:dyDescent="0.3">
      <c r="B166" s="2"/>
      <c r="C166" s="2"/>
      <c r="D166" s="1"/>
      <c r="E166" s="1"/>
      <c r="F166" s="1"/>
      <c r="G166" s="1"/>
    </row>
    <row r="167" spans="2:7" ht="18.75" x14ac:dyDescent="0.3">
      <c r="B167" s="2"/>
      <c r="C167" s="2"/>
      <c r="D167" s="1"/>
      <c r="E167" s="1"/>
      <c r="F167" s="1"/>
      <c r="G167" s="1"/>
    </row>
    <row r="168" spans="2:7" ht="18.75" x14ac:dyDescent="0.3">
      <c r="B168" s="2"/>
      <c r="C168" s="2"/>
      <c r="D168" s="1"/>
      <c r="E168" s="1"/>
      <c r="F168" s="1"/>
      <c r="G168" s="1"/>
    </row>
    <row r="169" spans="2:7" ht="18.75" x14ac:dyDescent="0.3">
      <c r="B169" s="2"/>
      <c r="C169" s="2"/>
      <c r="D169" s="1"/>
      <c r="E169" s="1"/>
      <c r="F169" s="1"/>
      <c r="G169" s="1"/>
    </row>
    <row r="170" spans="2:7" ht="18.75" x14ac:dyDescent="0.3">
      <c r="B170" s="2"/>
      <c r="C170" s="2"/>
      <c r="D170" s="1"/>
      <c r="E170" s="1"/>
      <c r="F170" s="1"/>
      <c r="G170" s="1"/>
    </row>
    <row r="171" spans="2:7" ht="18.75" x14ac:dyDescent="0.3">
      <c r="B171" s="2"/>
      <c r="C171" s="2"/>
      <c r="D171" s="1"/>
      <c r="E171" s="1"/>
      <c r="F171" s="1"/>
      <c r="G171" s="1"/>
    </row>
    <row r="172" spans="2:7" ht="18.75" x14ac:dyDescent="0.3">
      <c r="B172" s="2"/>
      <c r="C172" s="2"/>
      <c r="D172" s="1"/>
      <c r="E172" s="1"/>
      <c r="F172" s="1"/>
      <c r="G172" s="1"/>
    </row>
    <row r="173" spans="2:7" ht="18.75" x14ac:dyDescent="0.3">
      <c r="B173" s="2"/>
      <c r="C173" s="2"/>
      <c r="D173" s="1"/>
      <c r="E173" s="1"/>
      <c r="F173" s="1"/>
      <c r="G173" s="1"/>
    </row>
    <row r="174" spans="2:7" ht="18.75" x14ac:dyDescent="0.3">
      <c r="B174" s="2"/>
      <c r="C174" s="2"/>
      <c r="D174" s="1"/>
      <c r="E174" s="1"/>
      <c r="F174" s="1"/>
      <c r="G174" s="1"/>
    </row>
    <row r="175" spans="2:7" ht="18.75" x14ac:dyDescent="0.3">
      <c r="B175" s="2"/>
      <c r="C175" s="2"/>
      <c r="D175" s="1"/>
      <c r="E175" s="1"/>
      <c r="F175" s="1"/>
      <c r="G175" s="1"/>
    </row>
    <row r="176" spans="2:7" ht="18.75" x14ac:dyDescent="0.3">
      <c r="B176" s="2"/>
      <c r="C176" s="2"/>
      <c r="D176" s="1"/>
      <c r="E176" s="1"/>
      <c r="F176" s="1"/>
      <c r="G176" s="1"/>
    </row>
    <row r="177" spans="2:7" ht="18.75" x14ac:dyDescent="0.3">
      <c r="B177" s="2"/>
      <c r="C177" s="2"/>
      <c r="D177" s="1"/>
      <c r="E177" s="1"/>
      <c r="F177" s="1"/>
      <c r="G177" s="1"/>
    </row>
    <row r="178" spans="2:7" ht="18.75" x14ac:dyDescent="0.3">
      <c r="B178" s="2"/>
      <c r="C178" s="2"/>
      <c r="D178" s="1"/>
      <c r="E178" s="1"/>
      <c r="F178" s="1"/>
      <c r="G178" s="1"/>
    </row>
    <row r="179" spans="2:7" ht="18.75" x14ac:dyDescent="0.3">
      <c r="B179" s="2"/>
      <c r="C179" s="2"/>
      <c r="D179" s="1"/>
      <c r="E179" s="1"/>
      <c r="F179" s="1"/>
      <c r="G179" s="1"/>
    </row>
    <row r="180" spans="2:7" ht="18.75" x14ac:dyDescent="0.3">
      <c r="B180" s="2"/>
      <c r="C180" s="2"/>
      <c r="D180" s="1"/>
      <c r="E180" s="1"/>
      <c r="F180" s="1"/>
      <c r="G180" s="1"/>
    </row>
    <row r="181" spans="2:7" ht="18.75" x14ac:dyDescent="0.3">
      <c r="B181" s="2"/>
      <c r="C181" s="2"/>
      <c r="D181" s="1"/>
      <c r="E181" s="1"/>
      <c r="F181" s="1"/>
      <c r="G181" s="1"/>
    </row>
    <row r="182" spans="2:7" ht="18.75" x14ac:dyDescent="0.3">
      <c r="B182" s="2"/>
      <c r="C182" s="2"/>
      <c r="D182" s="1"/>
      <c r="E182" s="1"/>
      <c r="F182" s="1"/>
      <c r="G182" s="1"/>
    </row>
    <row r="183" spans="2:7" ht="18.75" x14ac:dyDescent="0.3">
      <c r="B183" s="2"/>
      <c r="C183" s="2"/>
      <c r="D183" s="1"/>
      <c r="E183" s="1"/>
      <c r="F183" s="1"/>
      <c r="G183" s="1"/>
    </row>
    <row r="184" spans="2:7" ht="18.75" x14ac:dyDescent="0.3">
      <c r="B184" s="2"/>
      <c r="C184" s="2"/>
      <c r="D184" s="1"/>
      <c r="E184" s="1"/>
      <c r="F184" s="1"/>
      <c r="G184" s="1"/>
    </row>
    <row r="185" spans="2:7" ht="18.75" x14ac:dyDescent="0.3">
      <c r="B185" s="2"/>
      <c r="C185" s="2"/>
      <c r="D185" s="1"/>
      <c r="E185" s="1"/>
      <c r="F185" s="1"/>
      <c r="G185" s="1"/>
    </row>
    <row r="186" spans="2:7" ht="18.75" x14ac:dyDescent="0.3">
      <c r="B186" s="2"/>
      <c r="C186" s="2"/>
      <c r="D186" s="1"/>
      <c r="E186" s="1"/>
      <c r="F186" s="1"/>
      <c r="G186" s="1"/>
    </row>
    <row r="187" spans="2:7" ht="18.75" x14ac:dyDescent="0.3">
      <c r="B187" s="2"/>
      <c r="C187" s="2"/>
      <c r="D187" s="1"/>
      <c r="E187" s="1"/>
      <c r="F187" s="1"/>
      <c r="G187" s="1"/>
    </row>
    <row r="188" spans="2:7" ht="18.75" x14ac:dyDescent="0.3">
      <c r="B188" s="2"/>
      <c r="C188" s="2"/>
      <c r="D188" s="1"/>
      <c r="E188" s="1"/>
      <c r="F188" s="1"/>
      <c r="G188" s="1"/>
    </row>
    <row r="189" spans="2:7" ht="18.75" x14ac:dyDescent="0.3">
      <c r="B189" s="2"/>
      <c r="C189" s="2"/>
      <c r="D189" s="1"/>
      <c r="E189" s="1"/>
      <c r="F189" s="1"/>
      <c r="G189" s="1"/>
    </row>
    <row r="190" spans="2:7" ht="18.75" x14ac:dyDescent="0.3">
      <c r="B190" s="2"/>
      <c r="C190" s="2"/>
      <c r="D190" s="1"/>
      <c r="E190" s="1"/>
      <c r="F190" s="1"/>
      <c r="G190" s="1"/>
    </row>
    <row r="191" spans="2:7" ht="18.75" x14ac:dyDescent="0.3">
      <c r="B191" s="2"/>
      <c r="C191" s="2"/>
      <c r="D191" s="1"/>
      <c r="E191" s="1"/>
      <c r="F191" s="1"/>
      <c r="G191" s="1"/>
    </row>
    <row r="192" spans="2:7" ht="18.75" x14ac:dyDescent="0.3">
      <c r="B192" s="2"/>
      <c r="C192" s="2"/>
      <c r="D192" s="1"/>
      <c r="E192" s="1"/>
      <c r="F192" s="1"/>
      <c r="G192" s="1"/>
    </row>
    <row r="193" spans="2:7" ht="18.75" x14ac:dyDescent="0.3">
      <c r="B193" s="2"/>
      <c r="C193" s="2"/>
      <c r="D193" s="1"/>
      <c r="E193" s="1"/>
      <c r="F193" s="1"/>
      <c r="G193" s="1"/>
    </row>
    <row r="194" spans="2:7" ht="18.75" x14ac:dyDescent="0.3">
      <c r="B194" s="2"/>
      <c r="C194" s="2"/>
      <c r="D194" s="1"/>
      <c r="E194" s="1"/>
      <c r="F194" s="1"/>
      <c r="G194" s="1"/>
    </row>
    <row r="195" spans="2:7" ht="18.75" x14ac:dyDescent="0.3">
      <c r="B195" s="2"/>
      <c r="C195" s="2"/>
      <c r="D195" s="1"/>
      <c r="E195" s="1"/>
      <c r="F195" s="1"/>
      <c r="G195" s="1"/>
    </row>
    <row r="196" spans="2:7" ht="18.75" x14ac:dyDescent="0.3">
      <c r="B196" s="2"/>
      <c r="C196" s="2"/>
      <c r="D196" s="1"/>
      <c r="E196" s="1"/>
      <c r="F196" s="1"/>
      <c r="G196" s="1"/>
    </row>
    <row r="197" spans="2:7" ht="18.75" x14ac:dyDescent="0.3">
      <c r="B197" s="2"/>
      <c r="C197" s="2"/>
      <c r="D197" s="1"/>
      <c r="E197" s="1"/>
      <c r="F197" s="1"/>
      <c r="G197" s="1"/>
    </row>
    <row r="198" spans="2:7" ht="18.75" x14ac:dyDescent="0.3">
      <c r="B198" s="2"/>
      <c r="C198" s="2"/>
      <c r="D198" s="1"/>
      <c r="E198" s="1"/>
      <c r="F198" s="1"/>
      <c r="G198" s="1"/>
    </row>
    <row r="199" spans="2:7" ht="18.75" x14ac:dyDescent="0.3">
      <c r="B199" s="2"/>
      <c r="C199" s="2"/>
      <c r="D199" s="1"/>
      <c r="E199" s="1"/>
      <c r="F199" s="1"/>
      <c r="G199" s="1"/>
    </row>
    <row r="200" spans="2:7" ht="18.75" x14ac:dyDescent="0.3">
      <c r="B200" s="2"/>
      <c r="C200" s="2"/>
      <c r="D200" s="1"/>
      <c r="E200" s="1"/>
      <c r="F200" s="1"/>
      <c r="G200" s="1"/>
    </row>
    <row r="201" spans="2:7" ht="18.75" x14ac:dyDescent="0.3">
      <c r="B201" s="2"/>
      <c r="C201" s="2"/>
      <c r="D201" s="1"/>
      <c r="E201" s="1"/>
      <c r="F201" s="1"/>
      <c r="G201" s="1"/>
    </row>
    <row r="202" spans="2:7" ht="18.75" x14ac:dyDescent="0.3">
      <c r="B202" s="2"/>
      <c r="C202" s="2"/>
      <c r="D202" s="1"/>
      <c r="E202" s="1"/>
      <c r="F202" s="1"/>
      <c r="G202" s="1"/>
    </row>
    <row r="203" spans="2:7" ht="18.75" x14ac:dyDescent="0.3">
      <c r="B203" s="2"/>
      <c r="C203" s="2"/>
      <c r="D203" s="1"/>
      <c r="E203" s="1"/>
      <c r="F203" s="1"/>
      <c r="G203" s="1"/>
    </row>
    <row r="204" spans="2:7" ht="18.75" x14ac:dyDescent="0.3">
      <c r="B204" s="2"/>
      <c r="C204" s="2"/>
      <c r="D204" s="1"/>
      <c r="E204" s="1"/>
      <c r="F204" s="1"/>
      <c r="G204" s="1"/>
    </row>
    <row r="205" spans="2:7" ht="18.75" x14ac:dyDescent="0.3">
      <c r="B205" s="2"/>
      <c r="C205" s="2"/>
      <c r="D205" s="1"/>
      <c r="E205" s="1"/>
      <c r="F205" s="1"/>
      <c r="G205" s="1"/>
    </row>
    <row r="206" spans="2:7" ht="18.75" x14ac:dyDescent="0.3">
      <c r="B206" s="2"/>
      <c r="C206" s="2"/>
      <c r="D206" s="1"/>
      <c r="E206" s="1"/>
      <c r="F206" s="1"/>
      <c r="G206" s="1"/>
    </row>
    <row r="207" spans="2:7" ht="18.75" x14ac:dyDescent="0.3">
      <c r="B207" s="2"/>
      <c r="C207" s="2"/>
      <c r="D207" s="1"/>
      <c r="E207" s="1"/>
      <c r="F207" s="1"/>
      <c r="G207" s="1"/>
    </row>
    <row r="208" spans="2:7" ht="18.75" x14ac:dyDescent="0.3">
      <c r="B208" s="2"/>
      <c r="C208" s="2"/>
      <c r="D208" s="1"/>
      <c r="E208" s="1"/>
      <c r="F208" s="1"/>
      <c r="G208" s="1"/>
    </row>
    <row r="209" spans="2:7" ht="18.75" x14ac:dyDescent="0.3">
      <c r="B209" s="2"/>
      <c r="C209" s="2"/>
      <c r="D209" s="1"/>
      <c r="E209" s="1"/>
      <c r="F209" s="1"/>
      <c r="G209" s="1"/>
    </row>
    <row r="210" spans="2:7" ht="18.75" x14ac:dyDescent="0.3">
      <c r="B210" s="2"/>
      <c r="C210" s="2"/>
      <c r="D210" s="1"/>
      <c r="E210" s="1"/>
      <c r="F210" s="1"/>
      <c r="G210" s="1"/>
    </row>
    <row r="211" spans="2:7" ht="18.75" x14ac:dyDescent="0.3">
      <c r="B211" s="2"/>
      <c r="C211" s="2"/>
      <c r="D211" s="1"/>
      <c r="E211" s="1"/>
      <c r="F211" s="1"/>
      <c r="G211" s="1"/>
    </row>
    <row r="212" spans="2:7" ht="18.75" x14ac:dyDescent="0.3">
      <c r="B212" s="2"/>
      <c r="C212" s="2"/>
      <c r="D212" s="1"/>
      <c r="E212" s="1"/>
      <c r="F212" s="1"/>
      <c r="G212" s="1"/>
    </row>
    <row r="213" spans="2:7" ht="18.75" x14ac:dyDescent="0.3">
      <c r="B213" s="2"/>
      <c r="C213" s="2"/>
      <c r="D213" s="1"/>
      <c r="E213" s="1"/>
      <c r="F213" s="1"/>
      <c r="G213" s="1"/>
    </row>
    <row r="214" spans="2:7" ht="18.75" x14ac:dyDescent="0.3">
      <c r="B214" s="2"/>
      <c r="C214" s="2"/>
      <c r="D214" s="1"/>
      <c r="E214" s="1"/>
      <c r="F214" s="1"/>
      <c r="G214" s="1"/>
    </row>
    <row r="215" spans="2:7" ht="18.75" x14ac:dyDescent="0.3">
      <c r="B215" s="2"/>
      <c r="C215" s="2"/>
      <c r="D215" s="1"/>
      <c r="E215" s="1"/>
      <c r="F215" s="1"/>
      <c r="G215" s="1"/>
    </row>
    <row r="216" spans="2:7" ht="18.75" x14ac:dyDescent="0.3">
      <c r="B216" s="2"/>
      <c r="C216" s="2"/>
      <c r="D216" s="1"/>
      <c r="E216" s="1"/>
      <c r="F216" s="1"/>
      <c r="G216" s="1"/>
    </row>
    <row r="217" spans="2:7" ht="18.75" x14ac:dyDescent="0.3">
      <c r="B217" s="2"/>
      <c r="C217" s="2"/>
      <c r="D217" s="1"/>
      <c r="E217" s="1"/>
      <c r="F217" s="1"/>
      <c r="G217" s="1"/>
    </row>
    <row r="218" spans="2:7" ht="18.75" x14ac:dyDescent="0.3">
      <c r="B218" s="2"/>
      <c r="C218" s="2"/>
      <c r="D218" s="1"/>
      <c r="E218" s="1"/>
      <c r="F218" s="1"/>
      <c r="G218" s="1"/>
    </row>
    <row r="219" spans="2:7" ht="18.75" x14ac:dyDescent="0.3">
      <c r="B219" s="2"/>
      <c r="C219" s="2"/>
      <c r="D219" s="1"/>
      <c r="E219" s="1"/>
      <c r="F219" s="1"/>
      <c r="G219" s="1"/>
    </row>
    <row r="220" spans="2:7" ht="18.75" x14ac:dyDescent="0.3">
      <c r="B220" s="2"/>
      <c r="C220" s="2"/>
      <c r="D220" s="1"/>
      <c r="E220" s="1"/>
      <c r="F220" s="1"/>
      <c r="G220" s="1"/>
    </row>
    <row r="221" spans="2:7" ht="18.75" x14ac:dyDescent="0.3">
      <c r="B221" s="2"/>
      <c r="C221" s="2"/>
      <c r="D221" s="1"/>
      <c r="E221" s="1"/>
      <c r="F221" s="1"/>
      <c r="G221" s="1"/>
    </row>
    <row r="222" spans="2:7" ht="18.75" x14ac:dyDescent="0.3">
      <c r="B222" s="2"/>
      <c r="C222" s="2"/>
      <c r="D222" s="1"/>
      <c r="E222" s="1"/>
      <c r="F222" s="1"/>
      <c r="G222" s="1"/>
    </row>
    <row r="223" spans="2:7" ht="18.75" x14ac:dyDescent="0.3">
      <c r="B223" s="2"/>
      <c r="C223" s="2"/>
      <c r="D223" s="1"/>
      <c r="E223" s="1"/>
      <c r="F223" s="1"/>
      <c r="G223" s="1"/>
    </row>
    <row r="224" spans="2:7" ht="18.75" x14ac:dyDescent="0.3">
      <c r="B224" s="2"/>
      <c r="C224" s="2"/>
      <c r="D224" s="1"/>
      <c r="E224" s="1"/>
      <c r="F224" s="1"/>
      <c r="G224" s="1"/>
    </row>
    <row r="225" spans="2:7" ht="18.75" x14ac:dyDescent="0.3">
      <c r="B225" s="2"/>
      <c r="C225" s="2"/>
      <c r="D225" s="1"/>
      <c r="E225" s="1"/>
      <c r="F225" s="1"/>
      <c r="G225" s="1"/>
    </row>
    <row r="226" spans="2:7" ht="18.75" x14ac:dyDescent="0.3">
      <c r="B226" s="2"/>
      <c r="C226" s="2"/>
      <c r="D226" s="1"/>
      <c r="E226" s="1"/>
      <c r="F226" s="1"/>
      <c r="G226" s="1"/>
    </row>
    <row r="227" spans="2:7" ht="18.75" x14ac:dyDescent="0.3">
      <c r="B227" s="2"/>
      <c r="C227" s="2"/>
      <c r="D227" s="1"/>
      <c r="E227" s="1"/>
      <c r="F227" s="1"/>
      <c r="G227" s="1"/>
    </row>
    <row r="228" spans="2:7" ht="18.75" x14ac:dyDescent="0.3">
      <c r="B228" s="2"/>
      <c r="C228" s="2"/>
      <c r="D228" s="1"/>
      <c r="E228" s="1"/>
      <c r="F228" s="1"/>
      <c r="G228" s="1"/>
    </row>
    <row r="229" spans="2:7" ht="18.75" x14ac:dyDescent="0.3">
      <c r="B229" s="2"/>
      <c r="C229" s="2"/>
      <c r="D229" s="1"/>
      <c r="E229" s="1"/>
      <c r="F229" s="1"/>
      <c r="G229" s="1"/>
    </row>
    <row r="230" spans="2:7" ht="18.75" x14ac:dyDescent="0.3">
      <c r="B230" s="2"/>
      <c r="C230" s="2"/>
      <c r="D230" s="1"/>
      <c r="E230" s="1"/>
      <c r="F230" s="1"/>
      <c r="G230" s="1"/>
    </row>
    <row r="231" spans="2:7" ht="18.75" x14ac:dyDescent="0.3">
      <c r="B231" s="2"/>
      <c r="C231" s="2"/>
      <c r="D231" s="1"/>
      <c r="E231" s="1"/>
      <c r="F231" s="1"/>
      <c r="G231" s="1"/>
    </row>
    <row r="232" spans="2:7" ht="18.75" x14ac:dyDescent="0.3">
      <c r="B232" s="2"/>
      <c r="C232" s="2"/>
      <c r="D232" s="1"/>
      <c r="E232" s="1"/>
      <c r="F232" s="1"/>
      <c r="G232" s="1"/>
    </row>
    <row r="233" spans="2:7" ht="18.75" x14ac:dyDescent="0.3">
      <c r="B233" s="2"/>
      <c r="C233" s="2"/>
      <c r="D233" s="1"/>
      <c r="E233" s="1"/>
      <c r="F233" s="1"/>
      <c r="G233" s="1"/>
    </row>
    <row r="234" spans="2:7" ht="18.75" x14ac:dyDescent="0.3">
      <c r="B234" s="2"/>
      <c r="C234" s="2"/>
      <c r="D234" s="1"/>
      <c r="E234" s="1"/>
      <c r="F234" s="1"/>
      <c r="G234" s="1"/>
    </row>
    <row r="235" spans="2:7" ht="18.75" x14ac:dyDescent="0.3">
      <c r="B235" s="2"/>
      <c r="C235" s="2"/>
      <c r="D235" s="1"/>
      <c r="E235" s="1"/>
      <c r="F235" s="1"/>
      <c r="G235" s="1"/>
    </row>
    <row r="236" spans="2:7" ht="18.75" x14ac:dyDescent="0.3">
      <c r="B236" s="2"/>
      <c r="C236" s="2"/>
      <c r="D236" s="1"/>
      <c r="E236" s="1"/>
      <c r="F236" s="1"/>
      <c r="G236" s="1"/>
    </row>
    <row r="237" spans="2:7" ht="18.75" x14ac:dyDescent="0.3">
      <c r="B237" s="2"/>
      <c r="C237" s="2"/>
      <c r="D237" s="1"/>
      <c r="E237" s="1"/>
      <c r="F237" s="1"/>
      <c r="G237" s="1"/>
    </row>
    <row r="238" spans="2:7" ht="18.75" x14ac:dyDescent="0.3">
      <c r="B238" s="2"/>
      <c r="C238" s="2"/>
      <c r="D238" s="1"/>
      <c r="E238" s="1"/>
      <c r="F238" s="1"/>
      <c r="G238" s="1"/>
    </row>
    <row r="239" spans="2:7" ht="18.75" x14ac:dyDescent="0.3">
      <c r="B239" s="2"/>
      <c r="C239" s="2"/>
      <c r="D239" s="1"/>
      <c r="E239" s="1"/>
      <c r="F239" s="1"/>
      <c r="G239" s="1"/>
    </row>
    <row r="240" spans="2:7" ht="18.75" x14ac:dyDescent="0.3">
      <c r="B240" s="2"/>
      <c r="C240" s="2"/>
      <c r="D240" s="1"/>
      <c r="E240" s="1"/>
      <c r="F240" s="1"/>
      <c r="G240" s="1"/>
    </row>
    <row r="241" spans="2:7" ht="18.75" x14ac:dyDescent="0.3">
      <c r="B241" s="2"/>
      <c r="C241" s="2"/>
      <c r="D241" s="1"/>
      <c r="E241" s="1"/>
      <c r="F241" s="1"/>
      <c r="G241" s="1"/>
    </row>
    <row r="242" spans="2:7" ht="18.75" x14ac:dyDescent="0.3">
      <c r="B242" s="2"/>
      <c r="C242" s="2"/>
      <c r="D242" s="1"/>
      <c r="E242" s="1"/>
      <c r="F242" s="1"/>
      <c r="G242" s="1"/>
    </row>
    <row r="243" spans="2:7" ht="18.75" x14ac:dyDescent="0.3">
      <c r="B243" s="2"/>
      <c r="C243" s="2"/>
      <c r="D243" s="1"/>
      <c r="E243" s="1"/>
      <c r="F243" s="1"/>
      <c r="G243" s="1"/>
    </row>
    <row r="244" spans="2:7" ht="18.75" x14ac:dyDescent="0.3">
      <c r="B244" s="2"/>
      <c r="C244" s="2"/>
      <c r="D244" s="1"/>
      <c r="E244" s="1"/>
      <c r="F244" s="1"/>
      <c r="G244" s="1"/>
    </row>
    <row r="245" spans="2:7" ht="18.75" x14ac:dyDescent="0.3">
      <c r="B245" s="2"/>
      <c r="C245" s="2"/>
      <c r="D245" s="1"/>
      <c r="E245" s="1"/>
      <c r="F245" s="1"/>
      <c r="G245" s="1"/>
    </row>
    <row r="246" spans="2:7" ht="18.75" x14ac:dyDescent="0.3">
      <c r="B246" s="2"/>
      <c r="C246" s="2"/>
      <c r="D246" s="1"/>
      <c r="E246" s="1"/>
      <c r="F246" s="1"/>
      <c r="G246" s="1"/>
    </row>
    <row r="247" spans="2:7" ht="18.75" x14ac:dyDescent="0.3">
      <c r="B247" s="2"/>
      <c r="C247" s="2"/>
      <c r="D247" s="1"/>
      <c r="E247" s="1"/>
      <c r="F247" s="1"/>
      <c r="G247" s="1"/>
    </row>
    <row r="248" spans="2:7" ht="18.75" x14ac:dyDescent="0.3">
      <c r="B248" s="2"/>
      <c r="C248" s="2"/>
      <c r="D248" s="1"/>
      <c r="E248" s="1"/>
      <c r="F248" s="1"/>
      <c r="G248" s="1"/>
    </row>
    <row r="249" spans="2:7" ht="18.75" x14ac:dyDescent="0.3">
      <c r="B249" s="2"/>
      <c r="C249" s="2"/>
      <c r="D249" s="1"/>
      <c r="E249" s="1"/>
      <c r="F249" s="1"/>
      <c r="G249" s="1"/>
    </row>
    <row r="250" spans="2:7" ht="18.75" x14ac:dyDescent="0.3">
      <c r="B250" s="2"/>
      <c r="C250" s="2"/>
      <c r="D250" s="1"/>
      <c r="E250" s="1"/>
      <c r="F250" s="1"/>
      <c r="G250" s="1"/>
    </row>
    <row r="251" spans="2:7" ht="18.75" x14ac:dyDescent="0.3">
      <c r="B251" s="2"/>
      <c r="C251" s="2"/>
      <c r="D251" s="1"/>
      <c r="E251" s="1"/>
      <c r="F251" s="1"/>
      <c r="G251" s="1"/>
    </row>
    <row r="252" spans="2:7" ht="18.75" x14ac:dyDescent="0.3">
      <c r="B252" s="2"/>
      <c r="C252" s="2"/>
      <c r="D252" s="1"/>
      <c r="E252" s="1"/>
      <c r="F252" s="1"/>
      <c r="G252" s="1"/>
    </row>
    <row r="253" spans="2:7" ht="18.75" x14ac:dyDescent="0.3">
      <c r="B253" s="2"/>
      <c r="C253" s="2"/>
      <c r="D253" s="1"/>
      <c r="E253" s="1"/>
      <c r="F253" s="1"/>
      <c r="G253" s="1"/>
    </row>
    <row r="254" spans="2:7" ht="18.75" x14ac:dyDescent="0.3">
      <c r="B254" s="2"/>
      <c r="C254" s="2"/>
      <c r="D254" s="1"/>
      <c r="E254" s="1"/>
      <c r="F254" s="1"/>
      <c r="G254" s="1"/>
    </row>
    <row r="255" spans="2:7" ht="18.75" x14ac:dyDescent="0.3">
      <c r="B255" s="2"/>
      <c r="C255" s="2"/>
      <c r="D255" s="1"/>
      <c r="E255" s="1"/>
      <c r="F255" s="1"/>
      <c r="G255" s="1"/>
    </row>
    <row r="256" spans="2:7" ht="18.75" x14ac:dyDescent="0.3">
      <c r="B256" s="2"/>
      <c r="C256" s="2"/>
      <c r="D256" s="1"/>
      <c r="E256" s="1"/>
      <c r="F256" s="1"/>
      <c r="G256" s="1"/>
    </row>
    <row r="257" spans="2:7" ht="18.75" x14ac:dyDescent="0.3">
      <c r="B257" s="2"/>
      <c r="C257" s="2"/>
      <c r="D257" s="1"/>
      <c r="E257" s="1"/>
      <c r="F257" s="1"/>
      <c r="G257" s="1"/>
    </row>
    <row r="258" spans="2:7" ht="18.75" x14ac:dyDescent="0.3">
      <c r="B258" s="2"/>
      <c r="C258" s="2"/>
      <c r="D258" s="1"/>
      <c r="E258" s="1"/>
      <c r="F258" s="1"/>
      <c r="G258" s="1"/>
    </row>
    <row r="259" spans="2:7" ht="18.75" x14ac:dyDescent="0.3">
      <c r="B259" s="2"/>
      <c r="C259" s="2"/>
      <c r="D259" s="1"/>
      <c r="E259" s="1"/>
      <c r="F259" s="1"/>
      <c r="G259" s="1"/>
    </row>
    <row r="260" spans="2:7" ht="18.75" x14ac:dyDescent="0.3">
      <c r="B260" s="2"/>
      <c r="C260" s="2"/>
      <c r="D260" s="1"/>
      <c r="E260" s="1"/>
      <c r="F260" s="1"/>
      <c r="G260" s="1"/>
    </row>
    <row r="261" spans="2:7" ht="18.75" x14ac:dyDescent="0.3">
      <c r="B261" s="2"/>
      <c r="C261" s="2"/>
      <c r="D261" s="1"/>
      <c r="E261" s="1"/>
      <c r="F261" s="1"/>
      <c r="G261" s="1"/>
    </row>
    <row r="262" spans="2:7" ht="18.75" x14ac:dyDescent="0.3">
      <c r="B262" s="2"/>
      <c r="C262" s="2"/>
      <c r="D262" s="1"/>
      <c r="E262" s="1"/>
      <c r="F262" s="1"/>
      <c r="G262" s="1"/>
    </row>
    <row r="263" spans="2:7" ht="18.75" x14ac:dyDescent="0.3">
      <c r="B263" s="2"/>
      <c r="C263" s="2"/>
      <c r="D263" s="1"/>
      <c r="E263" s="1"/>
      <c r="F263" s="1"/>
      <c r="G263" s="1"/>
    </row>
    <row r="264" spans="2:7" ht="18.75" x14ac:dyDescent="0.3">
      <c r="B264" s="2"/>
      <c r="C264" s="2"/>
      <c r="D264" s="1"/>
      <c r="E264" s="1"/>
      <c r="F264" s="1"/>
      <c r="G264" s="1"/>
    </row>
    <row r="265" spans="2:7" ht="18.75" x14ac:dyDescent="0.3">
      <c r="B265" s="2"/>
      <c r="C265" s="2"/>
      <c r="D265" s="1"/>
      <c r="E265" s="1"/>
      <c r="F265" s="1"/>
      <c r="G265" s="1"/>
    </row>
    <row r="266" spans="2:7" ht="18.75" x14ac:dyDescent="0.3">
      <c r="B266" s="2"/>
      <c r="C266" s="2"/>
      <c r="D266" s="1"/>
      <c r="E266" s="1"/>
      <c r="F266" s="1"/>
      <c r="G266" s="1"/>
    </row>
    <row r="267" spans="2:7" ht="18.75" x14ac:dyDescent="0.3">
      <c r="B267" s="2"/>
      <c r="C267" s="2"/>
      <c r="D267" s="1"/>
      <c r="E267" s="1"/>
      <c r="F267" s="1"/>
      <c r="G267" s="1"/>
    </row>
    <row r="268" spans="2:7" ht="18.75" x14ac:dyDescent="0.3">
      <c r="B268" s="2"/>
      <c r="C268" s="2"/>
      <c r="D268" s="1"/>
      <c r="E268" s="1"/>
      <c r="F268" s="1"/>
      <c r="G268" s="1"/>
    </row>
    <row r="269" spans="2:7" ht="18.75" x14ac:dyDescent="0.3">
      <c r="B269" s="2"/>
      <c r="C269" s="2"/>
      <c r="D269" s="1"/>
      <c r="E269" s="1"/>
      <c r="F269" s="1"/>
      <c r="G269" s="1"/>
    </row>
    <row r="270" spans="2:7" ht="18.75" x14ac:dyDescent="0.3">
      <c r="B270" s="2"/>
      <c r="C270" s="2"/>
      <c r="D270" s="1"/>
      <c r="E270" s="1"/>
      <c r="F270" s="1"/>
      <c r="G270" s="1"/>
    </row>
    <row r="271" spans="2:7" ht="18.75" x14ac:dyDescent="0.3">
      <c r="B271" s="2"/>
      <c r="C271" s="2"/>
      <c r="D271" s="1"/>
      <c r="E271" s="1"/>
      <c r="F271" s="1"/>
      <c r="G271" s="1"/>
    </row>
    <row r="272" spans="2:7" ht="18.75" x14ac:dyDescent="0.3">
      <c r="B272" s="2"/>
      <c r="C272" s="2"/>
      <c r="D272" s="1"/>
      <c r="E272" s="1"/>
      <c r="F272" s="1"/>
      <c r="G272" s="1"/>
    </row>
    <row r="273" spans="2:7" ht="18.75" x14ac:dyDescent="0.3">
      <c r="B273" s="2"/>
      <c r="C273" s="2"/>
      <c r="D273" s="1"/>
      <c r="E273" s="1"/>
      <c r="F273" s="1"/>
      <c r="G273" s="1"/>
    </row>
    <row r="274" spans="2:7" ht="18.75" x14ac:dyDescent="0.3">
      <c r="B274" s="2"/>
      <c r="C274" s="2"/>
      <c r="D274" s="1"/>
      <c r="E274" s="1"/>
      <c r="F274" s="1"/>
      <c r="G274" s="1"/>
    </row>
    <row r="275" spans="2:7" ht="18.75" x14ac:dyDescent="0.3">
      <c r="B275" s="2"/>
      <c r="C275" s="2"/>
      <c r="D275" s="1"/>
      <c r="E275" s="1"/>
      <c r="F275" s="1"/>
      <c r="G275" s="1"/>
    </row>
    <row r="276" spans="2:7" ht="18.75" x14ac:dyDescent="0.3">
      <c r="B276" s="2"/>
      <c r="C276" s="2"/>
      <c r="D276" s="1"/>
      <c r="E276" s="1"/>
      <c r="F276" s="1"/>
      <c r="G276" s="1"/>
    </row>
    <row r="277" spans="2:7" ht="18.75" x14ac:dyDescent="0.3">
      <c r="B277" s="2"/>
      <c r="C277" s="2"/>
      <c r="D277" s="1"/>
      <c r="E277" s="1"/>
      <c r="F277" s="1"/>
      <c r="G277" s="1"/>
    </row>
    <row r="278" spans="2:7" ht="18.75" x14ac:dyDescent="0.3">
      <c r="B278" s="2"/>
      <c r="C278" s="2"/>
      <c r="D278" s="1"/>
      <c r="E278" s="1"/>
      <c r="F278" s="1"/>
      <c r="G278" s="1"/>
    </row>
    <row r="279" spans="2:7" ht="18.75" x14ac:dyDescent="0.3">
      <c r="B279" s="2"/>
      <c r="C279" s="2"/>
      <c r="D279" s="1"/>
      <c r="E279" s="1"/>
      <c r="F279" s="1"/>
      <c r="G279" s="1"/>
    </row>
    <row r="280" spans="2:7" ht="18.75" x14ac:dyDescent="0.3">
      <c r="B280" s="2"/>
      <c r="C280" s="2"/>
      <c r="D280" s="1"/>
      <c r="E280" s="1"/>
      <c r="F280" s="1"/>
      <c r="G280" s="1"/>
    </row>
    <row r="281" spans="2:7" ht="18.75" x14ac:dyDescent="0.3">
      <c r="B281" s="2"/>
      <c r="C281" s="2"/>
      <c r="D281" s="1"/>
      <c r="E281" s="1"/>
      <c r="F281" s="1"/>
      <c r="G281" s="1"/>
    </row>
    <row r="282" spans="2:7" ht="18.75" x14ac:dyDescent="0.3">
      <c r="B282" s="2"/>
      <c r="C282" s="2"/>
      <c r="D282" s="1"/>
      <c r="E282" s="1"/>
      <c r="F282" s="1"/>
      <c r="G282" s="1"/>
    </row>
    <row r="283" spans="2:7" ht="18.75" x14ac:dyDescent="0.3">
      <c r="B283" s="2"/>
      <c r="C283" s="2"/>
      <c r="D283" s="1"/>
      <c r="E283" s="1"/>
      <c r="F283" s="1"/>
      <c r="G283" s="1"/>
    </row>
    <row r="284" spans="2:7" ht="18.75" x14ac:dyDescent="0.3">
      <c r="B284" s="2"/>
      <c r="C284" s="2"/>
      <c r="D284" s="1"/>
      <c r="E284" s="1"/>
      <c r="F284" s="1"/>
      <c r="G284" s="1"/>
    </row>
    <row r="285" spans="2:7" ht="18.75" x14ac:dyDescent="0.3">
      <c r="B285" s="2"/>
      <c r="C285" s="2"/>
      <c r="D285" s="1"/>
      <c r="E285" s="1"/>
      <c r="F285" s="1"/>
      <c r="G285" s="1"/>
    </row>
    <row r="286" spans="2:7" ht="18.75" x14ac:dyDescent="0.3">
      <c r="B286" s="2"/>
      <c r="C286" s="2"/>
      <c r="D286" s="1"/>
      <c r="E286" s="1"/>
      <c r="F286" s="1"/>
      <c r="G286" s="1"/>
    </row>
    <row r="287" spans="2:7" ht="18.75" x14ac:dyDescent="0.3">
      <c r="B287" s="2"/>
      <c r="C287" s="2"/>
      <c r="D287" s="1"/>
      <c r="E287" s="1"/>
      <c r="F287" s="1"/>
      <c r="G287" s="1"/>
    </row>
    <row r="288" spans="2:7" ht="18.75" x14ac:dyDescent="0.3">
      <c r="B288" s="2"/>
      <c r="C288" s="2"/>
      <c r="D288" s="1"/>
      <c r="E288" s="1"/>
      <c r="F288" s="1"/>
      <c r="G288" s="1"/>
    </row>
    <row r="289" spans="2:7" ht="18.75" x14ac:dyDescent="0.3">
      <c r="B289" s="2"/>
      <c r="C289" s="2"/>
      <c r="D289" s="1"/>
      <c r="E289" s="1"/>
      <c r="F289" s="1"/>
      <c r="G289" s="1"/>
    </row>
    <row r="290" spans="2:7" ht="18.75" x14ac:dyDescent="0.3">
      <c r="B290" s="2"/>
      <c r="C290" s="2"/>
      <c r="D290" s="1"/>
      <c r="E290" s="1"/>
      <c r="F290" s="1"/>
      <c r="G290" s="1"/>
    </row>
    <row r="291" spans="2:7" ht="18.75" x14ac:dyDescent="0.3">
      <c r="B291" s="2"/>
      <c r="C291" s="2"/>
      <c r="D291" s="1"/>
      <c r="E291" s="1"/>
      <c r="F291" s="1"/>
      <c r="G291" s="1"/>
    </row>
    <row r="292" spans="2:7" ht="18.75" x14ac:dyDescent="0.3">
      <c r="B292" s="2"/>
      <c r="C292" s="2"/>
      <c r="D292" s="1"/>
      <c r="E292" s="1"/>
      <c r="F292" s="1"/>
      <c r="G292" s="1"/>
    </row>
    <row r="293" spans="2:7" ht="18.75" x14ac:dyDescent="0.3">
      <c r="B293" s="2"/>
      <c r="C293" s="2"/>
      <c r="D293" s="1"/>
      <c r="E293" s="1"/>
      <c r="F293" s="1"/>
      <c r="G293" s="1"/>
    </row>
    <row r="294" spans="2:7" ht="18.75" x14ac:dyDescent="0.3">
      <c r="B294" s="2"/>
      <c r="C294" s="2"/>
      <c r="D294" s="1"/>
      <c r="E294" s="1"/>
      <c r="F294" s="1"/>
      <c r="G294" s="1"/>
    </row>
    <row r="295" spans="2:7" ht="18.75" x14ac:dyDescent="0.3">
      <c r="B295" s="2"/>
      <c r="C295" s="2"/>
      <c r="D295" s="1"/>
      <c r="E295" s="1"/>
      <c r="F295" s="1"/>
      <c r="G295" s="1"/>
    </row>
    <row r="296" spans="2:7" ht="18.75" x14ac:dyDescent="0.3">
      <c r="B296" s="2"/>
      <c r="C296" s="2"/>
      <c r="D296" s="1"/>
      <c r="E296" s="1"/>
      <c r="F296" s="1"/>
      <c r="G296" s="1"/>
    </row>
    <row r="297" spans="2:7" ht="18.75" x14ac:dyDescent="0.3">
      <c r="B297" s="2"/>
      <c r="C297" s="2"/>
      <c r="D297" s="1"/>
      <c r="E297" s="1"/>
      <c r="F297" s="1"/>
      <c r="G297" s="1"/>
    </row>
    <row r="298" spans="2:7" ht="18.75" x14ac:dyDescent="0.3">
      <c r="B298" s="2"/>
      <c r="C298" s="2"/>
      <c r="D298" s="1"/>
      <c r="E298" s="1"/>
      <c r="F298" s="1"/>
      <c r="G298" s="1"/>
    </row>
    <row r="299" spans="2:7" ht="18.75" x14ac:dyDescent="0.3">
      <c r="B299" s="2"/>
      <c r="C299" s="2"/>
      <c r="D299" s="1"/>
      <c r="E299" s="1"/>
      <c r="F299" s="1"/>
      <c r="G299" s="1"/>
    </row>
    <row r="300" spans="2:7" ht="18.75" x14ac:dyDescent="0.3">
      <c r="B300" s="2"/>
      <c r="C300" s="2"/>
      <c r="D300" s="1"/>
      <c r="E300" s="1"/>
      <c r="F300" s="1"/>
      <c r="G300" s="1"/>
    </row>
    <row r="301" spans="2:7" ht="18.75" x14ac:dyDescent="0.3">
      <c r="B301" s="2"/>
      <c r="C301" s="2"/>
      <c r="D301" s="1"/>
      <c r="E301" s="1"/>
      <c r="F301" s="1"/>
      <c r="G301" s="1"/>
    </row>
    <row r="302" spans="2:7" ht="18.75" x14ac:dyDescent="0.3">
      <c r="B302" s="2"/>
      <c r="C302" s="2"/>
      <c r="D302" s="1"/>
      <c r="E302" s="1"/>
      <c r="F302" s="1"/>
      <c r="G302" s="1"/>
    </row>
    <row r="303" spans="2:7" ht="18.75" x14ac:dyDescent="0.3">
      <c r="B303" s="2"/>
      <c r="C303" s="2"/>
      <c r="D303" s="1"/>
      <c r="E303" s="1"/>
      <c r="F303" s="1"/>
      <c r="G303" s="1"/>
    </row>
    <row r="304" spans="2:7" ht="18.75" x14ac:dyDescent="0.3">
      <c r="B304" s="2"/>
      <c r="C304" s="2"/>
      <c r="D304" s="1"/>
      <c r="E304" s="1"/>
      <c r="F304" s="1"/>
      <c r="G304" s="1"/>
    </row>
    <row r="305" spans="2:7" ht="18.75" x14ac:dyDescent="0.3">
      <c r="B305" s="2"/>
      <c r="C305" s="2"/>
      <c r="D305" s="1"/>
      <c r="E305" s="1"/>
      <c r="F305" s="1"/>
      <c r="G305" s="1"/>
    </row>
    <row r="306" spans="2:7" ht="18.75" x14ac:dyDescent="0.3">
      <c r="B306" s="2"/>
      <c r="C306" s="2"/>
      <c r="D306" s="1"/>
      <c r="E306" s="1"/>
      <c r="F306" s="1"/>
      <c r="G306" s="1"/>
    </row>
    <row r="307" spans="2:7" ht="18.75" x14ac:dyDescent="0.3">
      <c r="B307" s="2"/>
      <c r="C307" s="2"/>
      <c r="D307" s="1"/>
      <c r="E307" s="1"/>
      <c r="F307" s="1"/>
      <c r="G307" s="1"/>
    </row>
    <row r="308" spans="2:7" ht="18.75" x14ac:dyDescent="0.3">
      <c r="B308" s="2"/>
      <c r="C308" s="2"/>
      <c r="D308" s="1"/>
      <c r="E308" s="1"/>
      <c r="F308" s="1"/>
      <c r="G308" s="1"/>
    </row>
    <row r="309" spans="2:7" ht="18.75" x14ac:dyDescent="0.3">
      <c r="B309" s="2"/>
      <c r="C309" s="2"/>
      <c r="D309" s="1"/>
      <c r="E309" s="1"/>
      <c r="F309" s="1"/>
      <c r="G309" s="1"/>
    </row>
    <row r="310" spans="2:7" ht="18.75" x14ac:dyDescent="0.3">
      <c r="B310" s="2"/>
      <c r="C310" s="2"/>
      <c r="D310" s="1"/>
      <c r="E310" s="1"/>
      <c r="F310" s="1"/>
      <c r="G310" s="1"/>
    </row>
    <row r="311" spans="2:7" ht="18.75" x14ac:dyDescent="0.3">
      <c r="B311" s="2"/>
      <c r="C311" s="2"/>
      <c r="D311" s="1"/>
      <c r="E311" s="1"/>
      <c r="F311" s="1"/>
      <c r="G311" s="1"/>
    </row>
    <row r="312" spans="2:7" ht="18.75" x14ac:dyDescent="0.3">
      <c r="B312" s="2"/>
      <c r="C312" s="2"/>
      <c r="D312" s="1"/>
      <c r="E312" s="1"/>
      <c r="F312" s="1"/>
      <c r="G312" s="1"/>
    </row>
    <row r="313" spans="2:7" ht="18.75" x14ac:dyDescent="0.3">
      <c r="B313" s="2"/>
      <c r="C313" s="2"/>
      <c r="D313" s="1"/>
      <c r="E313" s="1"/>
      <c r="F313" s="1"/>
      <c r="G313" s="1"/>
    </row>
    <row r="314" spans="2:7" ht="18.75" x14ac:dyDescent="0.3">
      <c r="B314" s="2"/>
      <c r="C314" s="2"/>
      <c r="D314" s="1"/>
      <c r="E314" s="1"/>
      <c r="F314" s="1"/>
      <c r="G314" s="1"/>
    </row>
    <row r="315" spans="2:7" ht="18.75" x14ac:dyDescent="0.3">
      <c r="B315" s="2"/>
      <c r="C315" s="2"/>
      <c r="D315" s="1"/>
      <c r="E315" s="1"/>
      <c r="F315" s="1"/>
      <c r="G315" s="1"/>
    </row>
    <row r="316" spans="2:7" ht="18.75" x14ac:dyDescent="0.3">
      <c r="B316" s="2"/>
      <c r="C316" s="2"/>
      <c r="D316" s="1"/>
      <c r="E316" s="1"/>
      <c r="F316" s="1"/>
      <c r="G316" s="1"/>
    </row>
    <row r="317" spans="2:7" ht="18.75" x14ac:dyDescent="0.3">
      <c r="B317" s="2"/>
      <c r="C317" s="2"/>
      <c r="D317" s="1"/>
      <c r="E317" s="1"/>
      <c r="F317" s="1"/>
      <c r="G317" s="1"/>
    </row>
    <row r="318" spans="2:7" ht="18.75" x14ac:dyDescent="0.3">
      <c r="B318" s="2"/>
      <c r="C318" s="2"/>
      <c r="D318" s="1"/>
      <c r="E318" s="1"/>
      <c r="F318" s="1"/>
      <c r="G318" s="1"/>
    </row>
    <row r="319" spans="2:7" ht="18.75" x14ac:dyDescent="0.3">
      <c r="B319" s="2"/>
      <c r="C319" s="2"/>
      <c r="D319" s="1"/>
      <c r="E319" s="1"/>
      <c r="F319" s="1"/>
      <c r="G319" s="1"/>
    </row>
    <row r="320" spans="2:7" ht="18.75" x14ac:dyDescent="0.3">
      <c r="B320" s="2"/>
      <c r="C320" s="2"/>
      <c r="D320" s="1"/>
      <c r="E320" s="1"/>
      <c r="F320" s="1"/>
      <c r="G320" s="1"/>
    </row>
    <row r="321" spans="2:7" ht="18.75" x14ac:dyDescent="0.3">
      <c r="B321" s="2"/>
      <c r="C321" s="2"/>
      <c r="D321" s="1"/>
      <c r="E321" s="1"/>
      <c r="F321" s="1"/>
      <c r="G321" s="1"/>
    </row>
    <row r="322" spans="2:7" ht="18.75" x14ac:dyDescent="0.3">
      <c r="B322" s="2"/>
      <c r="C322" s="2"/>
      <c r="D322" s="1"/>
      <c r="E322" s="1"/>
      <c r="F322" s="1"/>
      <c r="G322" s="1"/>
    </row>
    <row r="323" spans="2:7" ht="18.75" x14ac:dyDescent="0.3">
      <c r="B323" s="2"/>
      <c r="C323" s="2"/>
      <c r="D323" s="1"/>
      <c r="E323" s="1"/>
      <c r="F323" s="1"/>
      <c r="G323" s="1"/>
    </row>
    <row r="324" spans="2:7" ht="18.75" x14ac:dyDescent="0.3">
      <c r="B324" s="2"/>
      <c r="C324" s="2"/>
      <c r="D324" s="1"/>
      <c r="E324" s="1"/>
      <c r="F324" s="1"/>
      <c r="G324" s="1"/>
    </row>
    <row r="325" spans="2:7" ht="18.75" x14ac:dyDescent="0.3">
      <c r="B325" s="2"/>
      <c r="C325" s="2"/>
      <c r="D325" s="1"/>
      <c r="E325" s="1"/>
      <c r="F325" s="1"/>
      <c r="G325" s="1"/>
    </row>
    <row r="326" spans="2:7" ht="18.75" x14ac:dyDescent="0.3">
      <c r="B326" s="2"/>
      <c r="C326" s="2"/>
      <c r="D326" s="1"/>
      <c r="E326" s="1"/>
      <c r="F326" s="1"/>
      <c r="G326" s="1"/>
    </row>
    <row r="327" spans="2:7" ht="18.75" x14ac:dyDescent="0.3">
      <c r="B327" s="2"/>
      <c r="C327" s="2"/>
      <c r="D327" s="1"/>
      <c r="E327" s="1"/>
      <c r="F327" s="1"/>
      <c r="G327" s="1"/>
    </row>
    <row r="328" spans="2:7" ht="18.75" x14ac:dyDescent="0.3">
      <c r="B328" s="2"/>
      <c r="C328" s="2"/>
      <c r="D328" s="1"/>
      <c r="E328" s="1"/>
      <c r="F328" s="1"/>
      <c r="G328" s="1"/>
    </row>
    <row r="329" spans="2:7" ht="18.75" x14ac:dyDescent="0.3">
      <c r="B329" s="2"/>
      <c r="C329" s="2"/>
      <c r="D329" s="1"/>
      <c r="E329" s="1"/>
      <c r="F329" s="1"/>
      <c r="G329" s="1"/>
    </row>
    <row r="330" spans="2:7" ht="18.75" x14ac:dyDescent="0.3">
      <c r="B330" s="2"/>
      <c r="C330" s="2"/>
      <c r="D330" s="1"/>
      <c r="E330" s="1"/>
      <c r="F330" s="1"/>
      <c r="G330" s="1"/>
    </row>
    <row r="331" spans="2:7" ht="18.75" x14ac:dyDescent="0.3">
      <c r="B331" s="2"/>
      <c r="C331" s="2"/>
      <c r="D331" s="1"/>
      <c r="E331" s="1"/>
      <c r="F331" s="1"/>
      <c r="G331" s="1"/>
    </row>
    <row r="332" spans="2:7" ht="18.75" x14ac:dyDescent="0.3">
      <c r="B332" s="2"/>
      <c r="C332" s="2"/>
      <c r="D332" s="1"/>
      <c r="E332" s="1"/>
      <c r="F332" s="1"/>
      <c r="G332" s="1"/>
    </row>
    <row r="333" spans="2:7" ht="18.75" x14ac:dyDescent="0.3">
      <c r="B333" s="2"/>
      <c r="C333" s="2"/>
      <c r="D333" s="1"/>
      <c r="E333" s="1"/>
      <c r="F333" s="1"/>
      <c r="G333" s="1"/>
    </row>
    <row r="334" spans="2:7" ht="18.75" x14ac:dyDescent="0.3">
      <c r="B334" s="2"/>
      <c r="C334" s="2"/>
      <c r="D334" s="1"/>
      <c r="E334" s="1"/>
      <c r="F334" s="1"/>
      <c r="G334" s="1"/>
    </row>
    <row r="335" spans="2:7" ht="18.75" x14ac:dyDescent="0.3">
      <c r="B335" s="2"/>
      <c r="C335" s="2"/>
      <c r="D335" s="1"/>
      <c r="E335" s="1"/>
      <c r="F335" s="1"/>
      <c r="G335" s="1"/>
    </row>
    <row r="336" spans="2:7" ht="18.75" x14ac:dyDescent="0.3">
      <c r="B336" s="2"/>
      <c r="C336" s="2"/>
      <c r="D336" s="1"/>
      <c r="E336" s="1"/>
      <c r="F336" s="1"/>
      <c r="G336" s="1"/>
    </row>
    <row r="337" spans="2:7" ht="18.75" x14ac:dyDescent="0.3">
      <c r="B337" s="2"/>
      <c r="C337" s="2"/>
      <c r="D337" s="1"/>
      <c r="E337" s="1"/>
      <c r="F337" s="1"/>
      <c r="G337" s="1"/>
    </row>
    <row r="338" spans="2:7" ht="18.75" x14ac:dyDescent="0.3">
      <c r="B338" s="2"/>
      <c r="C338" s="2"/>
      <c r="D338" s="1"/>
      <c r="E338" s="1"/>
      <c r="F338" s="1"/>
      <c r="G338" s="1"/>
    </row>
    <row r="339" spans="2:7" ht="18.75" x14ac:dyDescent="0.3">
      <c r="B339" s="2"/>
      <c r="C339" s="2"/>
      <c r="D339" s="1"/>
      <c r="E339" s="1"/>
      <c r="F339" s="1"/>
      <c r="G339" s="1"/>
    </row>
    <row r="340" spans="2:7" ht="18.75" x14ac:dyDescent="0.3">
      <c r="B340" s="2"/>
      <c r="C340" s="2"/>
      <c r="D340" s="1"/>
      <c r="E340" s="1"/>
      <c r="F340" s="1"/>
      <c r="G340" s="1"/>
    </row>
    <row r="341" spans="2:7" ht="18.75" x14ac:dyDescent="0.3">
      <c r="B341" s="2"/>
      <c r="C341" s="2"/>
      <c r="D341" s="1"/>
      <c r="E341" s="1"/>
      <c r="F341" s="1"/>
      <c r="G341" s="1"/>
    </row>
    <row r="342" spans="2:7" ht="18.75" x14ac:dyDescent="0.3">
      <c r="B342" s="2"/>
      <c r="C342" s="2"/>
      <c r="D342" s="1"/>
      <c r="E342" s="1"/>
      <c r="F342" s="1"/>
      <c r="G342" s="1"/>
    </row>
    <row r="343" spans="2:7" ht="18.75" x14ac:dyDescent="0.3">
      <c r="B343" s="2"/>
      <c r="C343" s="2"/>
      <c r="D343" s="1"/>
      <c r="E343" s="1"/>
      <c r="F343" s="1"/>
      <c r="G343" s="1"/>
    </row>
    <row r="344" spans="2:7" ht="18.75" x14ac:dyDescent="0.3">
      <c r="B344" s="2"/>
      <c r="C344" s="2"/>
      <c r="D344" s="1"/>
      <c r="E344" s="1"/>
      <c r="F344" s="1"/>
      <c r="G344" s="1"/>
    </row>
    <row r="345" spans="2:7" ht="18.75" x14ac:dyDescent="0.3">
      <c r="B345" s="2"/>
      <c r="C345" s="2"/>
      <c r="D345" s="1"/>
      <c r="E345" s="1"/>
      <c r="F345" s="1"/>
      <c r="G345" s="1"/>
    </row>
    <row r="346" spans="2:7" ht="18.75" x14ac:dyDescent="0.3">
      <c r="B346" s="2"/>
      <c r="C346" s="2"/>
      <c r="D346" s="1"/>
      <c r="E346" s="1"/>
      <c r="F346" s="1"/>
      <c r="G346" s="1"/>
    </row>
    <row r="347" spans="2:7" ht="18.75" x14ac:dyDescent="0.3">
      <c r="B347" s="2"/>
      <c r="C347" s="2"/>
      <c r="D347" s="1"/>
      <c r="E347" s="1"/>
      <c r="F347" s="1"/>
      <c r="G347" s="1"/>
    </row>
    <row r="348" spans="2:7" ht="18.75" x14ac:dyDescent="0.3">
      <c r="B348" s="2"/>
      <c r="C348" s="2"/>
      <c r="D348" s="1"/>
      <c r="E348" s="1"/>
      <c r="F348" s="1"/>
      <c r="G348" s="1"/>
    </row>
    <row r="349" spans="2:7" ht="18.75" x14ac:dyDescent="0.3">
      <c r="B349" s="2"/>
      <c r="C349" s="2"/>
      <c r="D349" s="1"/>
      <c r="E349" s="1"/>
      <c r="F349" s="1"/>
      <c r="G349" s="1"/>
    </row>
    <row r="350" spans="2:7" ht="18.75" x14ac:dyDescent="0.3">
      <c r="B350" s="2"/>
      <c r="C350" s="2"/>
      <c r="D350" s="1"/>
      <c r="E350" s="1"/>
      <c r="F350" s="1"/>
      <c r="G350" s="1"/>
    </row>
    <row r="351" spans="2:7" ht="18.75" x14ac:dyDescent="0.3">
      <c r="B351" s="2"/>
      <c r="C351" s="2"/>
      <c r="D351" s="1"/>
      <c r="E351" s="1"/>
      <c r="F351" s="1"/>
      <c r="G351" s="1"/>
    </row>
    <row r="352" spans="2:7" ht="18.75" x14ac:dyDescent="0.3">
      <c r="B352" s="2"/>
      <c r="C352" s="2"/>
      <c r="D352" s="1"/>
      <c r="E352" s="1"/>
      <c r="F352" s="1"/>
      <c r="G352" s="1"/>
    </row>
    <row r="353" spans="2:7" ht="18.75" x14ac:dyDescent="0.3">
      <c r="B353" s="2"/>
      <c r="C353" s="2"/>
      <c r="D353" s="1"/>
      <c r="E353" s="1"/>
      <c r="F353" s="1"/>
      <c r="G353" s="1"/>
    </row>
    <row r="354" spans="2:7" ht="18.75" x14ac:dyDescent="0.3">
      <c r="B354" s="2"/>
      <c r="C354" s="2"/>
      <c r="D354" s="1"/>
      <c r="E354" s="1"/>
      <c r="F354" s="1"/>
      <c r="G354" s="1"/>
    </row>
    <row r="355" spans="2:7" ht="18.75" x14ac:dyDescent="0.3">
      <c r="B355" s="2"/>
      <c r="C355" s="2"/>
      <c r="D355" s="1"/>
      <c r="E355" s="1"/>
      <c r="F355" s="1"/>
      <c r="G355" s="1"/>
    </row>
    <row r="356" spans="2:7" ht="18.75" x14ac:dyDescent="0.3">
      <c r="B356" s="2"/>
      <c r="C356" s="2"/>
      <c r="D356" s="1"/>
      <c r="E356" s="1"/>
      <c r="F356" s="1"/>
      <c r="G356" s="1"/>
    </row>
    <row r="357" spans="2:7" ht="18.75" x14ac:dyDescent="0.3">
      <c r="B357" s="2"/>
      <c r="C357" s="2"/>
      <c r="D357" s="1"/>
      <c r="E357" s="1"/>
      <c r="F357" s="1"/>
      <c r="G357" s="1"/>
    </row>
    <row r="358" spans="2:7" ht="18.75" x14ac:dyDescent="0.3">
      <c r="B358" s="2"/>
      <c r="C358" s="2"/>
      <c r="D358" s="1"/>
      <c r="E358" s="1"/>
      <c r="F358" s="1"/>
      <c r="G358" s="1"/>
    </row>
    <row r="359" spans="2:7" ht="18.75" x14ac:dyDescent="0.3">
      <c r="B359" s="2"/>
      <c r="C359" s="2"/>
      <c r="D359" s="1"/>
      <c r="E359" s="1"/>
      <c r="F359" s="1"/>
      <c r="G359" s="1"/>
    </row>
    <row r="360" spans="2:7" ht="18.75" x14ac:dyDescent="0.3">
      <c r="B360" s="2"/>
      <c r="C360" s="2"/>
      <c r="D360" s="1"/>
      <c r="E360" s="1"/>
      <c r="F360" s="1"/>
      <c r="G360" s="1"/>
    </row>
    <row r="361" spans="2:7" ht="18.75" x14ac:dyDescent="0.3">
      <c r="B361" s="2"/>
      <c r="C361" s="2"/>
      <c r="D361" s="1"/>
      <c r="E361" s="1"/>
      <c r="F361" s="1"/>
      <c r="G361" s="1"/>
    </row>
    <row r="362" spans="2:7" ht="18.75" x14ac:dyDescent="0.3">
      <c r="B362" s="2"/>
      <c r="C362" s="2"/>
      <c r="D362" s="1"/>
      <c r="E362" s="1"/>
      <c r="F362" s="1"/>
      <c r="G362" s="1"/>
    </row>
    <row r="363" spans="2:7" ht="18.75" x14ac:dyDescent="0.3">
      <c r="B363" s="2"/>
      <c r="C363" s="2"/>
      <c r="D363" s="1"/>
      <c r="E363" s="1"/>
      <c r="F363" s="1"/>
      <c r="G363" s="1"/>
    </row>
    <row r="364" spans="2:7" ht="18.75" x14ac:dyDescent="0.3">
      <c r="B364" s="2"/>
      <c r="C364" s="2"/>
      <c r="D364" s="1"/>
      <c r="E364" s="1"/>
      <c r="F364" s="1"/>
      <c r="G364" s="1"/>
    </row>
    <row r="365" spans="2:7" ht="18.75" x14ac:dyDescent="0.3">
      <c r="B365" s="2"/>
      <c r="C365" s="2"/>
      <c r="D365" s="1"/>
      <c r="E365" s="1"/>
      <c r="F365" s="1"/>
      <c r="G365" s="1"/>
    </row>
    <row r="366" spans="2:7" ht="18.75" x14ac:dyDescent="0.3">
      <c r="B366" s="2"/>
      <c r="C366" s="2"/>
      <c r="D366" s="1"/>
      <c r="E366" s="1"/>
      <c r="F366" s="1"/>
      <c r="G366" s="1"/>
    </row>
    <row r="367" spans="2:7" ht="18.75" x14ac:dyDescent="0.3">
      <c r="B367" s="2"/>
      <c r="C367" s="2"/>
      <c r="D367" s="1"/>
      <c r="E367" s="1"/>
      <c r="F367" s="1"/>
      <c r="G367" s="1"/>
    </row>
    <row r="368" spans="2:7" ht="18.75" x14ac:dyDescent="0.3">
      <c r="B368" s="2"/>
      <c r="C368" s="2"/>
      <c r="D368" s="1"/>
      <c r="E368" s="1"/>
      <c r="F368" s="1"/>
      <c r="G368" s="1"/>
    </row>
    <row r="369" spans="2:7" ht="18.75" x14ac:dyDescent="0.3">
      <c r="B369" s="2"/>
      <c r="C369" s="2"/>
      <c r="D369" s="1"/>
      <c r="E369" s="1"/>
      <c r="F369" s="1"/>
      <c r="G369" s="1"/>
    </row>
    <row r="370" spans="2:7" ht="18.75" x14ac:dyDescent="0.3">
      <c r="B370" s="2"/>
      <c r="C370" s="2"/>
      <c r="D370" s="1"/>
      <c r="E370" s="1"/>
      <c r="F370" s="1"/>
      <c r="G370" s="1"/>
    </row>
    <row r="371" spans="2:7" ht="18.75" x14ac:dyDescent="0.3">
      <c r="B371" s="2"/>
      <c r="C371" s="2"/>
      <c r="D371" s="1"/>
      <c r="E371" s="1"/>
      <c r="F371" s="1"/>
      <c r="G371" s="1"/>
    </row>
    <row r="372" spans="2:7" ht="18.75" x14ac:dyDescent="0.3">
      <c r="B372" s="2"/>
      <c r="C372" s="2"/>
      <c r="D372" s="1"/>
      <c r="E372" s="1"/>
      <c r="F372" s="1"/>
      <c r="G372" s="1"/>
    </row>
    <row r="373" spans="2:7" ht="18.75" x14ac:dyDescent="0.3">
      <c r="B373" s="2"/>
      <c r="C373" s="2"/>
      <c r="D373" s="1"/>
      <c r="E373" s="1"/>
      <c r="F373" s="1"/>
      <c r="G373" s="1"/>
    </row>
    <row r="374" spans="2:7" ht="18.75" x14ac:dyDescent="0.3">
      <c r="B374" s="2"/>
      <c r="C374" s="2"/>
      <c r="D374" s="1"/>
      <c r="E374" s="1"/>
      <c r="F374" s="1"/>
      <c r="G374" s="1"/>
    </row>
    <row r="375" spans="2:7" ht="18.75" x14ac:dyDescent="0.3">
      <c r="B375" s="2"/>
      <c r="C375" s="2"/>
      <c r="D375" s="1"/>
      <c r="E375" s="1"/>
      <c r="F375" s="1"/>
      <c r="G375" s="1"/>
    </row>
    <row r="376" spans="2:7" ht="18.75" x14ac:dyDescent="0.3">
      <c r="B376" s="2"/>
      <c r="C376" s="2"/>
      <c r="D376" s="1"/>
      <c r="E376" s="1"/>
      <c r="F376" s="1"/>
      <c r="G376" s="1"/>
    </row>
    <row r="377" spans="2:7" ht="18.75" x14ac:dyDescent="0.3">
      <c r="B377" s="2"/>
      <c r="C377" s="2"/>
      <c r="D377" s="1"/>
      <c r="E377" s="1"/>
      <c r="F377" s="1"/>
      <c r="G377" s="1"/>
    </row>
    <row r="378" spans="2:7" ht="18.75" x14ac:dyDescent="0.3">
      <c r="B378" s="2"/>
      <c r="C378" s="2"/>
      <c r="D378" s="1"/>
      <c r="E378" s="1"/>
      <c r="F378" s="1"/>
      <c r="G378" s="1"/>
    </row>
    <row r="379" spans="2:7" ht="18.75" x14ac:dyDescent="0.3">
      <c r="B379" s="2"/>
      <c r="C379" s="2"/>
      <c r="D379" s="1"/>
      <c r="E379" s="1"/>
      <c r="F379" s="1"/>
      <c r="G379" s="1"/>
    </row>
    <row r="380" spans="2:7" ht="18.75" x14ac:dyDescent="0.3">
      <c r="B380" s="2"/>
      <c r="C380" s="2"/>
      <c r="D380" s="1"/>
      <c r="E380" s="1"/>
      <c r="F380" s="1"/>
      <c r="G380" s="1"/>
    </row>
    <row r="381" spans="2:7" ht="18.75" x14ac:dyDescent="0.3">
      <c r="B381" s="2"/>
      <c r="C381" s="2"/>
      <c r="D381" s="1"/>
      <c r="E381" s="1"/>
      <c r="F381" s="1"/>
      <c r="G381" s="1"/>
    </row>
    <row r="382" spans="2:7" ht="18.75" x14ac:dyDescent="0.3">
      <c r="B382" s="2"/>
      <c r="C382" s="2"/>
      <c r="D382" s="1"/>
      <c r="E382" s="1"/>
      <c r="F382" s="1"/>
      <c r="G382" s="1"/>
    </row>
    <row r="383" spans="2:7" ht="18.75" x14ac:dyDescent="0.3">
      <c r="B383" s="2"/>
      <c r="C383" s="2"/>
      <c r="D383" s="1"/>
      <c r="E383" s="1"/>
      <c r="F383" s="1"/>
      <c r="G383" s="1"/>
    </row>
    <row r="384" spans="2:7" ht="18.75" x14ac:dyDescent="0.3">
      <c r="B384" s="2"/>
      <c r="C384" s="2"/>
      <c r="D384" s="1"/>
      <c r="E384" s="1"/>
      <c r="F384" s="1"/>
      <c r="G384" s="1"/>
    </row>
    <row r="385" spans="2:7" ht="18.75" x14ac:dyDescent="0.3">
      <c r="B385" s="2"/>
      <c r="C385" s="2"/>
      <c r="D385" s="1"/>
      <c r="E385" s="1"/>
      <c r="F385" s="1"/>
      <c r="G385" s="1"/>
    </row>
    <row r="386" spans="2:7" ht="18.75" x14ac:dyDescent="0.3">
      <c r="B386" s="2"/>
      <c r="C386" s="2"/>
      <c r="D386" s="1"/>
      <c r="E386" s="1"/>
      <c r="F386" s="1"/>
      <c r="G386" s="1"/>
    </row>
    <row r="387" spans="2:7" ht="18.75" x14ac:dyDescent="0.3">
      <c r="B387" s="2"/>
      <c r="C387" s="2"/>
      <c r="D387" s="1"/>
      <c r="E387" s="1"/>
      <c r="F387" s="1"/>
      <c r="G387" s="1"/>
    </row>
    <row r="388" spans="2:7" ht="18.75" x14ac:dyDescent="0.3">
      <c r="B388" s="2"/>
      <c r="C388" s="2"/>
      <c r="D388" s="1"/>
      <c r="E388" s="1"/>
      <c r="F388" s="1"/>
      <c r="G388" s="1"/>
    </row>
    <row r="389" spans="2:7" ht="18.75" x14ac:dyDescent="0.3">
      <c r="B389" s="2"/>
      <c r="C389" s="2"/>
      <c r="D389" s="1"/>
      <c r="E389" s="1"/>
      <c r="F389" s="1"/>
      <c r="G389" s="1"/>
    </row>
    <row r="390" spans="2:7" ht="18.75" x14ac:dyDescent="0.3">
      <c r="B390" s="2"/>
      <c r="C390" s="2"/>
      <c r="D390" s="1"/>
      <c r="E390" s="1"/>
      <c r="F390" s="1"/>
      <c r="G390" s="1"/>
    </row>
    <row r="391" spans="2:7" ht="18.75" x14ac:dyDescent="0.3">
      <c r="B391" s="2"/>
      <c r="C391" s="2"/>
      <c r="D391" s="1"/>
      <c r="E391" s="1"/>
      <c r="F391" s="1"/>
      <c r="G391" s="1"/>
    </row>
    <row r="392" spans="2:7" ht="18.75" x14ac:dyDescent="0.3">
      <c r="B392" s="2"/>
      <c r="C392" s="2"/>
      <c r="D392" s="1"/>
      <c r="E392" s="1"/>
      <c r="F392" s="1"/>
      <c r="G392" s="1"/>
    </row>
    <row r="393" spans="2:7" ht="18.75" x14ac:dyDescent="0.3">
      <c r="B393" s="2"/>
      <c r="C393" s="2"/>
      <c r="D393" s="1"/>
      <c r="E393" s="1"/>
      <c r="F393" s="1"/>
      <c r="G393" s="1"/>
    </row>
    <row r="394" spans="2:7" ht="18.75" x14ac:dyDescent="0.3">
      <c r="B394" s="2"/>
      <c r="C394" s="2"/>
      <c r="D394" s="1"/>
      <c r="E394" s="1"/>
      <c r="F394" s="1"/>
      <c r="G394" s="1"/>
    </row>
    <row r="395" spans="2:7" ht="18.75" x14ac:dyDescent="0.3">
      <c r="B395" s="2"/>
      <c r="C395" s="2"/>
      <c r="D395" s="1"/>
      <c r="E395" s="1"/>
      <c r="F395" s="1"/>
      <c r="G395" s="1"/>
    </row>
    <row r="396" spans="2:7" ht="18.75" x14ac:dyDescent="0.3">
      <c r="B396" s="2"/>
      <c r="C396" s="2"/>
      <c r="D396" s="1"/>
      <c r="E396" s="1"/>
      <c r="F396" s="1"/>
      <c r="G396" s="1"/>
    </row>
    <row r="397" spans="2:7" ht="18.75" x14ac:dyDescent="0.3">
      <c r="B397" s="2"/>
      <c r="C397" s="2"/>
      <c r="D397" s="1"/>
      <c r="E397" s="1"/>
      <c r="F397" s="1"/>
      <c r="G397" s="1"/>
    </row>
    <row r="398" spans="2:7" ht="18.75" x14ac:dyDescent="0.3">
      <c r="B398" s="2"/>
      <c r="C398" s="2"/>
      <c r="D398" s="1"/>
      <c r="E398" s="1"/>
      <c r="F398" s="1"/>
      <c r="G398" s="1"/>
    </row>
    <row r="399" spans="2:7" ht="18.75" x14ac:dyDescent="0.3">
      <c r="B399" s="2"/>
      <c r="C399" s="2"/>
      <c r="D399" s="1"/>
      <c r="E399" s="1"/>
      <c r="F399" s="1"/>
      <c r="G399" s="1"/>
    </row>
    <row r="400" spans="2:7" ht="18.75" x14ac:dyDescent="0.3">
      <c r="B400" s="2"/>
      <c r="C400" s="2"/>
      <c r="D400" s="1"/>
      <c r="E400" s="1"/>
      <c r="F400" s="1"/>
      <c r="G400" s="1"/>
    </row>
    <row r="401" spans="2:7" ht="18.75" x14ac:dyDescent="0.3">
      <c r="B401" s="2"/>
      <c r="C401" s="2"/>
      <c r="D401" s="1"/>
      <c r="E401" s="1"/>
      <c r="F401" s="1"/>
      <c r="G401" s="1"/>
    </row>
    <row r="402" spans="2:7" ht="18.75" x14ac:dyDescent="0.3">
      <c r="B402" s="2"/>
      <c r="C402" s="2"/>
      <c r="D402" s="1"/>
      <c r="E402" s="1"/>
      <c r="F402" s="1"/>
      <c r="G402" s="1"/>
    </row>
    <row r="403" spans="2:7" ht="18.75" x14ac:dyDescent="0.3">
      <c r="B403" s="2"/>
      <c r="C403" s="2"/>
      <c r="D403" s="1"/>
      <c r="E403" s="1"/>
      <c r="F403" s="1"/>
      <c r="G403" s="1"/>
    </row>
    <row r="404" spans="2:7" ht="18.75" x14ac:dyDescent="0.3">
      <c r="B404" s="2"/>
      <c r="C404" s="2"/>
      <c r="D404" s="1"/>
      <c r="E404" s="1"/>
      <c r="F404" s="1"/>
      <c r="G404" s="1"/>
    </row>
    <row r="405" spans="2:7" ht="18.75" x14ac:dyDescent="0.3">
      <c r="B405" s="2"/>
      <c r="C405" s="2"/>
      <c r="D405" s="1"/>
      <c r="E405" s="1"/>
      <c r="F405" s="1"/>
      <c r="G405" s="1"/>
    </row>
    <row r="406" spans="2:7" ht="18.75" x14ac:dyDescent="0.3">
      <c r="B406" s="2"/>
      <c r="C406" s="2"/>
      <c r="D406" s="1"/>
      <c r="E406" s="1"/>
      <c r="F406" s="1"/>
      <c r="G406" s="1"/>
    </row>
    <row r="407" spans="2:7" ht="18.75" x14ac:dyDescent="0.3">
      <c r="B407" s="2"/>
      <c r="C407" s="2"/>
      <c r="D407" s="1"/>
      <c r="E407" s="1"/>
      <c r="F407" s="1"/>
      <c r="G407" s="1"/>
    </row>
    <row r="408" spans="2:7" ht="18.75" x14ac:dyDescent="0.3">
      <c r="B408" s="2"/>
      <c r="C408" s="2"/>
      <c r="D408" s="1"/>
      <c r="E408" s="1"/>
      <c r="F408" s="1"/>
      <c r="G408" s="1"/>
    </row>
    <row r="409" spans="2:7" ht="18.75" x14ac:dyDescent="0.3">
      <c r="B409" s="2"/>
      <c r="C409" s="2"/>
      <c r="D409" s="1"/>
      <c r="E409" s="1"/>
      <c r="F409" s="1"/>
      <c r="G409" s="1"/>
    </row>
    <row r="410" spans="2:7" ht="18.75" x14ac:dyDescent="0.3">
      <c r="B410" s="2"/>
      <c r="C410" s="2"/>
      <c r="D410" s="1"/>
      <c r="E410" s="1"/>
      <c r="F410" s="1"/>
      <c r="G410" s="1"/>
    </row>
    <row r="411" spans="2:7" ht="18.75" x14ac:dyDescent="0.3">
      <c r="B411" s="2"/>
      <c r="C411" s="2"/>
      <c r="D411" s="1"/>
      <c r="E411" s="1"/>
      <c r="F411" s="1"/>
      <c r="G411" s="1"/>
    </row>
    <row r="412" spans="2:7" ht="18.75" x14ac:dyDescent="0.3">
      <c r="B412" s="2"/>
      <c r="C412" s="2"/>
      <c r="D412" s="1"/>
      <c r="E412" s="1"/>
      <c r="F412" s="1"/>
      <c r="G412" s="1"/>
    </row>
    <row r="413" spans="2:7" ht="18.75" x14ac:dyDescent="0.3">
      <c r="B413" s="2"/>
      <c r="C413" s="2"/>
      <c r="D413" s="1"/>
      <c r="E413" s="1"/>
      <c r="F413" s="1"/>
      <c r="G413" s="1"/>
    </row>
    <row r="414" spans="2:7" ht="18.75" x14ac:dyDescent="0.3">
      <c r="B414" s="2"/>
      <c r="C414" s="2"/>
      <c r="D414" s="1"/>
      <c r="E414" s="1"/>
      <c r="F414" s="1"/>
      <c r="G414" s="1"/>
    </row>
    <row r="415" spans="2:7" ht="18.75" x14ac:dyDescent="0.3">
      <c r="B415" s="2"/>
      <c r="C415" s="2"/>
      <c r="D415" s="1"/>
      <c r="E415" s="1"/>
      <c r="F415" s="1"/>
      <c r="G415" s="1"/>
    </row>
    <row r="416" spans="2:7" ht="18.75" x14ac:dyDescent="0.3">
      <c r="B416" s="2"/>
      <c r="C416" s="2"/>
      <c r="D416" s="1"/>
      <c r="E416" s="1"/>
      <c r="F416" s="1"/>
      <c r="G416" s="1"/>
    </row>
    <row r="417" spans="2:7" ht="18.75" x14ac:dyDescent="0.3">
      <c r="B417" s="2"/>
      <c r="C417" s="2"/>
      <c r="D417" s="1"/>
      <c r="E417" s="1"/>
      <c r="F417" s="1"/>
      <c r="G417" s="1"/>
    </row>
    <row r="418" spans="2:7" ht="18.75" x14ac:dyDescent="0.3">
      <c r="B418" s="2"/>
      <c r="C418" s="2"/>
      <c r="D418" s="1"/>
      <c r="E418" s="1"/>
      <c r="F418" s="1"/>
      <c r="G418" s="1"/>
    </row>
    <row r="419" spans="2:7" ht="18.75" x14ac:dyDescent="0.3">
      <c r="B419" s="2"/>
      <c r="C419" s="2"/>
      <c r="D419" s="1"/>
      <c r="E419" s="1"/>
      <c r="F419" s="1"/>
      <c r="G419" s="1"/>
    </row>
    <row r="420" spans="2:7" ht="18.75" x14ac:dyDescent="0.3">
      <c r="B420" s="2"/>
      <c r="C420" s="2"/>
      <c r="D420" s="1"/>
      <c r="E420" s="1"/>
      <c r="F420" s="1"/>
      <c r="G420" s="1"/>
    </row>
    <row r="421" spans="2:7" ht="18.75" x14ac:dyDescent="0.3">
      <c r="B421" s="2"/>
      <c r="C421" s="2"/>
      <c r="D421" s="1"/>
      <c r="E421" s="1"/>
      <c r="F421" s="1"/>
      <c r="G421" s="1"/>
    </row>
    <row r="422" spans="2:7" ht="18.75" x14ac:dyDescent="0.3">
      <c r="B422" s="2"/>
      <c r="C422" s="2"/>
      <c r="D422" s="1"/>
      <c r="E422" s="1"/>
      <c r="F422" s="1"/>
      <c r="G422" s="1"/>
    </row>
    <row r="423" spans="2:7" ht="18.75" x14ac:dyDescent="0.3">
      <c r="B423" s="2"/>
      <c r="C423" s="2"/>
      <c r="D423" s="1"/>
      <c r="E423" s="1"/>
      <c r="F423" s="1"/>
      <c r="G423" s="1"/>
    </row>
    <row r="424" spans="2:7" ht="18.75" x14ac:dyDescent="0.3">
      <c r="B424" s="2"/>
      <c r="C424" s="2"/>
      <c r="D424" s="1"/>
      <c r="E424" s="1"/>
      <c r="F424" s="1"/>
      <c r="G424" s="1"/>
    </row>
    <row r="425" spans="2:7" ht="18.75" x14ac:dyDescent="0.3">
      <c r="B425" s="2"/>
      <c r="C425" s="2"/>
      <c r="D425" s="1"/>
      <c r="E425" s="1"/>
      <c r="F425" s="1"/>
      <c r="G425" s="1"/>
    </row>
    <row r="426" spans="2:7" ht="18.75" x14ac:dyDescent="0.3">
      <c r="B426" s="2"/>
      <c r="C426" s="2"/>
      <c r="D426" s="1"/>
      <c r="E426" s="1"/>
      <c r="F426" s="1"/>
      <c r="G426" s="1"/>
    </row>
    <row r="427" spans="2:7" ht="18.75" x14ac:dyDescent="0.3">
      <c r="B427" s="2"/>
      <c r="C427" s="2"/>
      <c r="D427" s="1"/>
      <c r="E427" s="1"/>
      <c r="F427" s="1"/>
      <c r="G427" s="1"/>
    </row>
    <row r="428" spans="2:7" ht="18.75" x14ac:dyDescent="0.3">
      <c r="B428" s="2"/>
      <c r="C428" s="2"/>
      <c r="D428" s="1"/>
      <c r="E428" s="1"/>
      <c r="F428" s="1"/>
      <c r="G428" s="1"/>
    </row>
    <row r="429" spans="2:7" ht="18.75" x14ac:dyDescent="0.3">
      <c r="B429" s="2"/>
      <c r="C429" s="2"/>
      <c r="D429" s="1"/>
      <c r="E429" s="1"/>
      <c r="F429" s="1"/>
      <c r="G429" s="1"/>
    </row>
    <row r="430" spans="2:7" ht="18.75" x14ac:dyDescent="0.3">
      <c r="B430" s="2"/>
      <c r="C430" s="2"/>
      <c r="D430" s="1"/>
      <c r="E430" s="1"/>
      <c r="F430" s="1"/>
      <c r="G430" s="1"/>
    </row>
    <row r="431" spans="2:7" ht="18.75" x14ac:dyDescent="0.3">
      <c r="B431" s="2"/>
      <c r="C431" s="2"/>
      <c r="D431" s="1"/>
      <c r="E431" s="1"/>
      <c r="F431" s="1"/>
      <c r="G431" s="1"/>
    </row>
    <row r="432" spans="2:7" ht="18.75" x14ac:dyDescent="0.3">
      <c r="B432" s="2"/>
      <c r="C432" s="2"/>
      <c r="D432" s="1"/>
      <c r="E432" s="1"/>
      <c r="F432" s="1"/>
      <c r="G432" s="1"/>
    </row>
    <row r="433" spans="2:7" ht="18.75" x14ac:dyDescent="0.3">
      <c r="B433" s="2"/>
      <c r="C433" s="2"/>
      <c r="D433" s="1"/>
      <c r="E433" s="1"/>
      <c r="F433" s="1"/>
      <c r="G433" s="1"/>
    </row>
    <row r="434" spans="2:7" ht="18.75" x14ac:dyDescent="0.3">
      <c r="B434" s="2"/>
      <c r="C434" s="2"/>
      <c r="D434" s="1"/>
      <c r="E434" s="1"/>
      <c r="F434" s="1"/>
      <c r="G434" s="1"/>
    </row>
    <row r="435" spans="2:7" ht="18.75" x14ac:dyDescent="0.3">
      <c r="B435" s="2"/>
      <c r="C435" s="2"/>
      <c r="D435" s="1"/>
      <c r="E435" s="1"/>
      <c r="F435" s="1"/>
      <c r="G435" s="1"/>
    </row>
    <row r="436" spans="2:7" ht="18.75" x14ac:dyDescent="0.3">
      <c r="B436" s="2"/>
      <c r="C436" s="2"/>
      <c r="D436" s="1"/>
      <c r="E436" s="1"/>
      <c r="F436" s="1"/>
      <c r="G436" s="1"/>
    </row>
    <row r="437" spans="2:7" ht="18.75" x14ac:dyDescent="0.3">
      <c r="B437" s="2"/>
      <c r="C437" s="2"/>
      <c r="D437" s="1"/>
      <c r="E437" s="1"/>
      <c r="F437" s="1"/>
      <c r="G437" s="1"/>
    </row>
    <row r="438" spans="2:7" ht="18.75" x14ac:dyDescent="0.3">
      <c r="B438" s="2"/>
      <c r="C438" s="2"/>
      <c r="D438" s="1"/>
      <c r="E438" s="1"/>
      <c r="F438" s="1"/>
      <c r="G438" s="1"/>
    </row>
    <row r="439" spans="2:7" ht="18.75" x14ac:dyDescent="0.3">
      <c r="B439" s="2"/>
      <c r="C439" s="2"/>
      <c r="D439" s="1"/>
      <c r="E439" s="1"/>
      <c r="F439" s="1"/>
      <c r="G439" s="1"/>
    </row>
    <row r="440" spans="2:7" ht="18.75" x14ac:dyDescent="0.3">
      <c r="B440" s="2"/>
      <c r="C440" s="2"/>
      <c r="D440" s="1"/>
      <c r="E440" s="1"/>
      <c r="F440" s="1"/>
      <c r="G440" s="1"/>
    </row>
    <row r="441" spans="2:7" ht="18.75" x14ac:dyDescent="0.3">
      <c r="B441" s="2"/>
      <c r="C441" s="2"/>
      <c r="D441" s="1"/>
      <c r="E441" s="1"/>
      <c r="F441" s="1"/>
      <c r="G441" s="1"/>
    </row>
    <row r="442" spans="2:7" ht="18.75" x14ac:dyDescent="0.3">
      <c r="B442" s="2"/>
      <c r="C442" s="2"/>
      <c r="D442" s="1"/>
      <c r="E442" s="1"/>
      <c r="F442" s="1"/>
      <c r="G442" s="1"/>
    </row>
    <row r="443" spans="2:7" ht="18.75" x14ac:dyDescent="0.3">
      <c r="B443" s="2"/>
      <c r="C443" s="2"/>
      <c r="D443" s="1"/>
      <c r="E443" s="1"/>
      <c r="F443" s="1"/>
      <c r="G443" s="1"/>
    </row>
    <row r="444" spans="2:7" ht="18.75" x14ac:dyDescent="0.3">
      <c r="B444" s="2"/>
      <c r="C444" s="2"/>
      <c r="D444" s="1"/>
      <c r="E444" s="1"/>
      <c r="F444" s="1"/>
      <c r="G444" s="1"/>
    </row>
    <row r="445" spans="2:7" ht="18.75" x14ac:dyDescent="0.3">
      <c r="B445" s="2"/>
      <c r="C445" s="2"/>
      <c r="D445" s="1"/>
      <c r="E445" s="1"/>
      <c r="F445" s="1"/>
      <c r="G445" s="1"/>
    </row>
    <row r="446" spans="2:7" ht="18.75" x14ac:dyDescent="0.3">
      <c r="B446" s="2"/>
      <c r="C446" s="2"/>
      <c r="D446" s="1"/>
      <c r="E446" s="1"/>
      <c r="F446" s="1"/>
      <c r="G446" s="1"/>
    </row>
    <row r="447" spans="2:7" ht="18.75" x14ac:dyDescent="0.3">
      <c r="B447" s="2"/>
      <c r="C447" s="2"/>
      <c r="D447" s="1"/>
      <c r="E447" s="1"/>
      <c r="F447" s="1"/>
      <c r="G447" s="1"/>
    </row>
    <row r="448" spans="2:7" ht="18.75" x14ac:dyDescent="0.3">
      <c r="B448" s="2"/>
      <c r="C448" s="2"/>
      <c r="D448" s="1"/>
      <c r="E448" s="1"/>
      <c r="F448" s="1"/>
      <c r="G448" s="1"/>
    </row>
    <row r="449" spans="2:7" ht="18.75" x14ac:dyDescent="0.3">
      <c r="B449" s="2"/>
      <c r="C449" s="2"/>
      <c r="D449" s="1"/>
      <c r="E449" s="1"/>
      <c r="F449" s="1"/>
      <c r="G449" s="1"/>
    </row>
    <row r="450" spans="2:7" ht="18.75" x14ac:dyDescent="0.3">
      <c r="B450" s="2"/>
      <c r="C450" s="2"/>
      <c r="D450" s="1"/>
      <c r="E450" s="1"/>
      <c r="F450" s="1"/>
      <c r="G450" s="1"/>
    </row>
    <row r="451" spans="2:7" ht="18.75" x14ac:dyDescent="0.3">
      <c r="B451" s="2"/>
      <c r="C451" s="2"/>
      <c r="D451" s="1"/>
      <c r="E451" s="1"/>
      <c r="F451" s="1"/>
      <c r="G451" s="1"/>
    </row>
    <row r="452" spans="2:7" ht="18.75" x14ac:dyDescent="0.3">
      <c r="B452" s="2"/>
      <c r="C452" s="2"/>
      <c r="D452" s="1"/>
      <c r="E452" s="1"/>
      <c r="F452" s="1"/>
      <c r="G452" s="1"/>
    </row>
    <row r="453" spans="2:7" ht="18.75" x14ac:dyDescent="0.3">
      <c r="B453" s="2"/>
      <c r="C453" s="2"/>
      <c r="D453" s="1"/>
      <c r="E453" s="1"/>
      <c r="F453" s="1"/>
      <c r="G453" s="1"/>
    </row>
    <row r="454" spans="2:7" ht="18.75" x14ac:dyDescent="0.3">
      <c r="B454" s="2"/>
      <c r="C454" s="2"/>
      <c r="D454" s="1"/>
      <c r="E454" s="1"/>
      <c r="F454" s="1"/>
      <c r="G454" s="1"/>
    </row>
    <row r="455" spans="2:7" ht="18.75" x14ac:dyDescent="0.3">
      <c r="B455" s="2"/>
      <c r="C455" s="2"/>
      <c r="D455" s="1"/>
      <c r="E455" s="1"/>
      <c r="F455" s="1"/>
      <c r="G455" s="1"/>
    </row>
    <row r="456" spans="2:7" ht="18.75" x14ac:dyDescent="0.3">
      <c r="B456" s="2"/>
      <c r="C456" s="2"/>
      <c r="D456" s="1"/>
      <c r="E456" s="1"/>
      <c r="F456" s="1"/>
      <c r="G456" s="1"/>
    </row>
    <row r="457" spans="2:7" ht="18.75" x14ac:dyDescent="0.3">
      <c r="B457" s="2"/>
      <c r="C457" s="2"/>
      <c r="D457" s="1"/>
      <c r="E457" s="1"/>
      <c r="F457" s="1"/>
      <c r="G457" s="1"/>
    </row>
    <row r="458" spans="2:7" ht="18.75" x14ac:dyDescent="0.3">
      <c r="B458" s="2"/>
      <c r="C458" s="2"/>
      <c r="D458" s="1"/>
      <c r="E458" s="1"/>
      <c r="F458" s="1"/>
      <c r="G458" s="1"/>
    </row>
    <row r="459" spans="2:7" ht="18.75" x14ac:dyDescent="0.3">
      <c r="B459" s="2"/>
      <c r="C459" s="2"/>
      <c r="D459" s="1"/>
      <c r="E459" s="1"/>
      <c r="F459" s="1"/>
      <c r="G459" s="1"/>
    </row>
    <row r="460" spans="2:7" ht="18.75" x14ac:dyDescent="0.3">
      <c r="B460" s="2"/>
      <c r="C460" s="2"/>
      <c r="D460" s="1"/>
      <c r="E460" s="1"/>
      <c r="F460" s="1"/>
      <c r="G460" s="1"/>
    </row>
    <row r="461" spans="2:7" ht="18.75" x14ac:dyDescent="0.3">
      <c r="B461" s="2"/>
      <c r="C461" s="2"/>
      <c r="D461" s="1"/>
      <c r="E461" s="1"/>
      <c r="F461" s="1"/>
      <c r="G461" s="1"/>
    </row>
    <row r="462" spans="2:7" ht="18.75" x14ac:dyDescent="0.3">
      <c r="B462" s="2"/>
      <c r="C462" s="2"/>
      <c r="D462" s="1"/>
      <c r="E462" s="1"/>
      <c r="F462" s="1"/>
      <c r="G462" s="1"/>
    </row>
    <row r="463" spans="2:7" ht="18.75" x14ac:dyDescent="0.3">
      <c r="B463" s="2"/>
      <c r="C463" s="2"/>
      <c r="D463" s="1"/>
      <c r="E463" s="1"/>
      <c r="F463" s="1"/>
      <c r="G463" s="1"/>
    </row>
    <row r="464" spans="2:7" ht="18.75" x14ac:dyDescent="0.3">
      <c r="B464" s="2"/>
      <c r="C464" s="2"/>
      <c r="D464" s="1"/>
      <c r="E464" s="1"/>
      <c r="F464" s="1"/>
      <c r="G464" s="1"/>
    </row>
    <row r="465" spans="2:7" ht="18.75" x14ac:dyDescent="0.3">
      <c r="B465" s="2"/>
      <c r="C465" s="2"/>
      <c r="D465" s="1"/>
      <c r="E465" s="1"/>
      <c r="F465" s="1"/>
      <c r="G465" s="1"/>
    </row>
    <row r="466" spans="2:7" ht="18.75" x14ac:dyDescent="0.3">
      <c r="B466" s="2"/>
      <c r="C466" s="2"/>
      <c r="D466" s="1"/>
      <c r="E466" s="1"/>
      <c r="F466" s="1"/>
      <c r="G466" s="1"/>
    </row>
    <row r="467" spans="2:7" ht="18.75" x14ac:dyDescent="0.3">
      <c r="B467" s="2"/>
      <c r="C467" s="2"/>
      <c r="D467" s="1"/>
      <c r="E467" s="1"/>
      <c r="F467" s="1"/>
      <c r="G467" s="1"/>
    </row>
    <row r="468" spans="2:7" ht="18.75" x14ac:dyDescent="0.3">
      <c r="B468" s="2"/>
      <c r="C468" s="2"/>
      <c r="D468" s="1"/>
      <c r="E468" s="1"/>
      <c r="F468" s="1"/>
      <c r="G468" s="1"/>
    </row>
    <row r="469" spans="2:7" ht="18.75" x14ac:dyDescent="0.3">
      <c r="B469" s="2"/>
      <c r="C469" s="2"/>
      <c r="D469" s="1"/>
      <c r="E469" s="1"/>
      <c r="F469" s="1"/>
      <c r="G469" s="1"/>
    </row>
    <row r="470" spans="2:7" ht="18.75" x14ac:dyDescent="0.3">
      <c r="B470" s="2"/>
      <c r="C470" s="2"/>
      <c r="D470" s="1"/>
      <c r="E470" s="1"/>
      <c r="F470" s="1"/>
      <c r="G470" s="1"/>
    </row>
    <row r="471" spans="2:7" ht="18.75" x14ac:dyDescent="0.3">
      <c r="B471" s="2"/>
      <c r="C471" s="2"/>
      <c r="D471" s="1"/>
      <c r="E471" s="1"/>
      <c r="F471" s="1"/>
      <c r="G471" s="1"/>
    </row>
    <row r="472" spans="2:7" ht="18.75" x14ac:dyDescent="0.3">
      <c r="B472" s="2"/>
      <c r="C472" s="2"/>
      <c r="D472" s="1"/>
      <c r="E472" s="1"/>
      <c r="F472" s="1"/>
      <c r="G472" s="1"/>
    </row>
    <row r="473" spans="2:7" ht="18.75" x14ac:dyDescent="0.3">
      <c r="B473" s="2"/>
      <c r="C473" s="2"/>
      <c r="D473" s="1"/>
      <c r="E473" s="1"/>
      <c r="F473" s="1"/>
      <c r="G473" s="1"/>
    </row>
    <row r="474" spans="2:7" ht="18.75" x14ac:dyDescent="0.3">
      <c r="B474" s="2"/>
      <c r="C474" s="2"/>
      <c r="D474" s="1"/>
      <c r="E474" s="1"/>
      <c r="F474" s="1"/>
      <c r="G474" s="1"/>
    </row>
    <row r="475" spans="2:7" ht="18.75" x14ac:dyDescent="0.3">
      <c r="B475" s="2"/>
      <c r="C475" s="2"/>
      <c r="D475" s="1"/>
      <c r="E475" s="1"/>
      <c r="F475" s="1"/>
      <c r="G475" s="1"/>
    </row>
    <row r="476" spans="2:7" ht="18.75" x14ac:dyDescent="0.3">
      <c r="B476" s="2"/>
      <c r="C476" s="2"/>
      <c r="D476" s="1"/>
      <c r="E476" s="1"/>
      <c r="F476" s="1"/>
      <c r="G476" s="1"/>
    </row>
    <row r="477" spans="2:7" ht="18.75" x14ac:dyDescent="0.3">
      <c r="B477" s="2"/>
      <c r="C477" s="2"/>
      <c r="D477" s="1"/>
      <c r="E477" s="1"/>
      <c r="F477" s="1"/>
      <c r="G477" s="1"/>
    </row>
    <row r="478" spans="2:7" ht="18.75" x14ac:dyDescent="0.3">
      <c r="B478" s="2"/>
      <c r="C478" s="2"/>
      <c r="D478" s="1"/>
      <c r="E478" s="1"/>
      <c r="F478" s="1"/>
      <c r="G478" s="1"/>
    </row>
    <row r="479" spans="2:7" ht="18.75" x14ac:dyDescent="0.3">
      <c r="B479" s="2"/>
      <c r="C479" s="2"/>
      <c r="D479" s="1"/>
      <c r="E479" s="1"/>
      <c r="F479" s="1"/>
      <c r="G479" s="1"/>
    </row>
    <row r="480" spans="2:7" ht="18.75" x14ac:dyDescent="0.3">
      <c r="B480" s="2"/>
      <c r="C480" s="2"/>
      <c r="D480" s="1"/>
      <c r="E480" s="1"/>
      <c r="F480" s="1"/>
      <c r="G480" s="1"/>
    </row>
    <row r="481" spans="2:7" ht="18.75" x14ac:dyDescent="0.3">
      <c r="B481" s="2"/>
      <c r="C481" s="2"/>
      <c r="D481" s="1"/>
      <c r="E481" s="1"/>
      <c r="F481" s="1"/>
      <c r="G481" s="1"/>
    </row>
    <row r="482" spans="2:7" ht="18.75" x14ac:dyDescent="0.3">
      <c r="B482" s="2"/>
      <c r="C482" s="2"/>
      <c r="D482" s="1"/>
      <c r="E482" s="1"/>
      <c r="F482" s="1"/>
      <c r="G482" s="1"/>
    </row>
    <row r="483" spans="2:7" ht="18.75" x14ac:dyDescent="0.3">
      <c r="B483" s="2"/>
      <c r="C483" s="2"/>
      <c r="D483" s="1"/>
      <c r="E483" s="1"/>
      <c r="F483" s="1"/>
      <c r="G483" s="1"/>
    </row>
    <row r="484" spans="2:7" ht="18.75" x14ac:dyDescent="0.3">
      <c r="B484" s="2"/>
      <c r="C484" s="2"/>
      <c r="D484" s="1"/>
      <c r="E484" s="1"/>
      <c r="F484" s="1"/>
      <c r="G484" s="1"/>
    </row>
    <row r="485" spans="2:7" ht="18.75" x14ac:dyDescent="0.3">
      <c r="B485" s="2"/>
      <c r="C485" s="2"/>
      <c r="D485" s="1"/>
      <c r="E485" s="1"/>
      <c r="F485" s="1"/>
      <c r="G485" s="1"/>
    </row>
    <row r="486" spans="2:7" ht="18.75" x14ac:dyDescent="0.3">
      <c r="B486" s="2"/>
      <c r="C486" s="2"/>
      <c r="D486" s="1"/>
      <c r="E486" s="1"/>
      <c r="F486" s="1"/>
      <c r="G486" s="1"/>
    </row>
    <row r="487" spans="2:7" ht="18.75" x14ac:dyDescent="0.3">
      <c r="B487" s="2"/>
      <c r="C487" s="2"/>
      <c r="D487" s="1"/>
      <c r="E487" s="1"/>
      <c r="F487" s="1"/>
      <c r="G487" s="1"/>
    </row>
    <row r="488" spans="2:7" ht="18.75" x14ac:dyDescent="0.3">
      <c r="B488" s="2"/>
      <c r="C488" s="2"/>
      <c r="D488" s="1"/>
      <c r="E488" s="1"/>
      <c r="F488" s="1"/>
      <c r="G488" s="1"/>
    </row>
    <row r="489" spans="2:7" ht="18.75" x14ac:dyDescent="0.3">
      <c r="B489" s="2"/>
      <c r="C489" s="2"/>
      <c r="D489" s="1"/>
      <c r="E489" s="1"/>
      <c r="F489" s="1"/>
      <c r="G489" s="1"/>
    </row>
    <row r="490" spans="2:7" ht="18.75" x14ac:dyDescent="0.3">
      <c r="B490" s="2"/>
      <c r="C490" s="2"/>
      <c r="D490" s="1"/>
      <c r="E490" s="1"/>
      <c r="F490" s="1"/>
      <c r="G490" s="1"/>
    </row>
    <row r="491" spans="2:7" ht="18.75" x14ac:dyDescent="0.3">
      <c r="B491" s="2"/>
      <c r="C491" s="2"/>
      <c r="D491" s="1"/>
      <c r="E491" s="1"/>
      <c r="F491" s="1"/>
      <c r="G491" s="1"/>
    </row>
    <row r="492" spans="2:7" ht="18.75" x14ac:dyDescent="0.3">
      <c r="B492" s="2"/>
      <c r="C492" s="2"/>
      <c r="D492" s="1"/>
      <c r="E492" s="1"/>
      <c r="F492" s="1"/>
      <c r="G492" s="1"/>
    </row>
    <row r="493" spans="2:7" ht="18.75" x14ac:dyDescent="0.3">
      <c r="B493" s="2"/>
      <c r="C493" s="2"/>
      <c r="D493" s="1"/>
      <c r="E493" s="1"/>
      <c r="F493" s="1"/>
      <c r="G493" s="1"/>
    </row>
  </sheetData>
  <sheetProtection sort="0" autoFilter="0" pivotTables="0"/>
  <mergeCells count="13">
    <mergeCell ref="A3:A4"/>
    <mergeCell ref="B2:G2"/>
    <mergeCell ref="B3:C3"/>
    <mergeCell ref="D3:D4"/>
    <mergeCell ref="E3:E4"/>
    <mergeCell ref="F3:F4"/>
    <mergeCell ref="G3:G4"/>
    <mergeCell ref="N3:N4"/>
    <mergeCell ref="H3:H4"/>
    <mergeCell ref="I3:J3"/>
    <mergeCell ref="K3:K4"/>
    <mergeCell ref="L3:L4"/>
    <mergeCell ref="M3:M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3</vt:i4>
      </vt:variant>
    </vt:vector>
  </HeadingPairs>
  <TitlesOfParts>
    <vt:vector size="25" baseType="lpstr">
      <vt:lpstr>Титул</vt:lpstr>
      <vt:lpstr>Раздел 1</vt:lpstr>
      <vt:lpstr>Раздел 1.1</vt:lpstr>
      <vt:lpstr>Раздел 1.2</vt:lpstr>
      <vt:lpstr>Раздел 1.3</vt:lpstr>
      <vt:lpstr>Раздел 2</vt:lpstr>
      <vt:lpstr>Раздел 3</vt:lpstr>
      <vt:lpstr>Раздел 4</vt:lpstr>
      <vt:lpstr>Раздел 5</vt:lpstr>
      <vt:lpstr>Раздел 5.1</vt:lpstr>
      <vt:lpstr>Раздел 5.2</vt:lpstr>
      <vt:lpstr>Раздел 5.3</vt:lpstr>
      <vt:lpstr>Раздел 6</vt:lpstr>
      <vt:lpstr>Раздел 7</vt:lpstr>
      <vt:lpstr>Раздел 8.1</vt:lpstr>
      <vt:lpstr>Раздел 8.2</vt:lpstr>
      <vt:lpstr>Раздел 8.3</vt:lpstr>
      <vt:lpstr>Раздел 9</vt:lpstr>
      <vt:lpstr>Раздел 10.1</vt:lpstr>
      <vt:lpstr>Раздел 10.2</vt:lpstr>
      <vt:lpstr>Раздел 10.3</vt:lpstr>
      <vt:lpstr>Раздел 10.4</vt:lpstr>
      <vt:lpstr>'Раздел 1.1'!Область_печати</vt:lpstr>
      <vt:lpstr>'Раздел 10.1'!Область_печати</vt:lpstr>
      <vt:lpstr>'Раздел 10.2'!Область_печати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kut</cp:lastModifiedBy>
  <cp:lastPrinted>2016-11-25T03:13:58Z</cp:lastPrinted>
  <dcterms:created xsi:type="dcterms:W3CDTF">2013-11-25T08:04:18Z</dcterms:created>
  <dcterms:modified xsi:type="dcterms:W3CDTF">2018-11-19T04:09:35Z</dcterms:modified>
</cp:coreProperties>
</file>