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5570" windowHeight="7830" firstSheet="14" activeTab="21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7" r:id="rId20"/>
    <sheet name="Раздел 10.3" sheetId="21" r:id="rId21"/>
    <sheet name="Раздел 10.4" sheetId="22" r:id="rId22"/>
  </sheets>
  <definedNames>
    <definedName name="_xlnm.Print_Area" localSheetId="2">'Раздел 1.1'!$A$1:$H$16</definedName>
    <definedName name="_xlnm.Print_Area" localSheetId="18">'Раздел 10.1'!$A$1:$L$12</definedName>
  </definedNames>
  <calcPr calcId="144525"/>
</workbook>
</file>

<file path=xl/calcChain.xml><?xml version="1.0" encoding="utf-8"?>
<calcChain xmlns="http://schemas.openxmlformats.org/spreadsheetml/2006/main">
  <c r="B9" i="14" l="1"/>
  <c r="B3" i="14"/>
  <c r="E15" i="1"/>
  <c r="F15" i="1"/>
  <c r="L57" i="3" l="1"/>
  <c r="K57" i="3"/>
  <c r="J57" i="3"/>
  <c r="I57" i="3"/>
  <c r="H57" i="3"/>
  <c r="G57" i="3"/>
  <c r="D57" i="3"/>
  <c r="C30" i="3"/>
  <c r="L12" i="3"/>
  <c r="K12" i="3"/>
  <c r="J12" i="3"/>
  <c r="I12" i="3"/>
  <c r="F14" i="1" l="1"/>
  <c r="E14" i="1"/>
  <c r="I16" i="1" l="1"/>
  <c r="G5" i="3" l="1"/>
  <c r="C16" i="1"/>
  <c r="D10" i="15" l="1"/>
  <c r="D7" i="15"/>
  <c r="B5" i="9" l="1"/>
  <c r="C5" i="9"/>
  <c r="D36" i="15" l="1"/>
  <c r="D33" i="15"/>
  <c r="D30" i="15"/>
  <c r="D26" i="15"/>
  <c r="D19" i="15"/>
  <c r="D4" i="15"/>
  <c r="L115" i="3" l="1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L107" i="3" s="1"/>
  <c r="K108" i="3"/>
  <c r="K107" i="3" s="1"/>
  <c r="J108" i="3"/>
  <c r="J107" i="3" s="1"/>
  <c r="I108" i="3"/>
  <c r="I107" i="3" s="1"/>
  <c r="H108" i="3"/>
  <c r="H107" i="3" s="1"/>
  <c r="G108" i="3"/>
  <c r="G107" i="3" s="1"/>
  <c r="D108" i="3"/>
  <c r="D107" i="3" s="1"/>
  <c r="C108" i="3"/>
  <c r="C107" i="3" s="1"/>
  <c r="L102" i="3"/>
  <c r="K102" i="3"/>
  <c r="J102" i="3"/>
  <c r="I102" i="3"/>
  <c r="H102" i="3"/>
  <c r="G102" i="3"/>
  <c r="D102" i="3"/>
  <c r="C102" i="3"/>
  <c r="L96" i="3"/>
  <c r="K96" i="3"/>
  <c r="J96" i="3"/>
  <c r="I96" i="3"/>
  <c r="I91" i="3" s="1"/>
  <c r="H96" i="3"/>
  <c r="G96" i="3"/>
  <c r="D96" i="3"/>
  <c r="C96" i="3"/>
  <c r="L92" i="3"/>
  <c r="L91" i="3" s="1"/>
  <c r="K92" i="3"/>
  <c r="K91" i="3" s="1"/>
  <c r="J92" i="3"/>
  <c r="J91" i="3" s="1"/>
  <c r="I92" i="3"/>
  <c r="H92" i="3"/>
  <c r="H91" i="3" s="1"/>
  <c r="G92" i="3"/>
  <c r="G91" i="3" s="1"/>
  <c r="D92" i="3"/>
  <c r="D91" i="3" s="1"/>
  <c r="C92" i="3"/>
  <c r="C91" i="3" s="1"/>
  <c r="L86" i="3"/>
  <c r="K86" i="3"/>
  <c r="J86" i="3"/>
  <c r="I86" i="3"/>
  <c r="H86" i="3"/>
  <c r="G86" i="3"/>
  <c r="D86" i="3"/>
  <c r="C86" i="3"/>
  <c r="L80" i="3"/>
  <c r="K80" i="3"/>
  <c r="J80" i="3"/>
  <c r="I80" i="3"/>
  <c r="H80" i="3"/>
  <c r="G80" i="3"/>
  <c r="D80" i="3"/>
  <c r="C80" i="3"/>
  <c r="L76" i="3"/>
  <c r="L75" i="3" s="1"/>
  <c r="K76" i="3"/>
  <c r="K75" i="3" s="1"/>
  <c r="J76" i="3"/>
  <c r="J75" i="3" s="1"/>
  <c r="I76" i="3"/>
  <c r="I75" i="3" s="1"/>
  <c r="H76" i="3"/>
  <c r="H75" i="3" s="1"/>
  <c r="G76" i="3"/>
  <c r="G75" i="3" s="1"/>
  <c r="D76" i="3"/>
  <c r="D75" i="3" s="1"/>
  <c r="C76" i="3"/>
  <c r="C75" i="3" s="1"/>
  <c r="L70" i="3"/>
  <c r="K70" i="3"/>
  <c r="J70" i="3"/>
  <c r="I70" i="3"/>
  <c r="H70" i="3"/>
  <c r="G70" i="3"/>
  <c r="D70" i="3"/>
  <c r="C70" i="3"/>
  <c r="L66" i="3"/>
  <c r="K66" i="3"/>
  <c r="J66" i="3"/>
  <c r="I66" i="3"/>
  <c r="H66" i="3"/>
  <c r="G66" i="3"/>
  <c r="D66" i="3"/>
  <c r="C66" i="3"/>
  <c r="L62" i="3"/>
  <c r="L61" i="3" s="1"/>
  <c r="K62" i="3"/>
  <c r="K61" i="3" s="1"/>
  <c r="J62" i="3"/>
  <c r="J61" i="3" s="1"/>
  <c r="I62" i="3"/>
  <c r="I61" i="3" s="1"/>
  <c r="H62" i="3"/>
  <c r="H61" i="3" s="1"/>
  <c r="G62" i="3"/>
  <c r="G61" i="3" s="1"/>
  <c r="C62" i="3"/>
  <c r="D62" i="3"/>
  <c r="D61" i="3" s="1"/>
  <c r="C57" i="3"/>
  <c r="L52" i="3"/>
  <c r="K52" i="3"/>
  <c r="J52" i="3"/>
  <c r="I52" i="3"/>
  <c r="H52" i="3"/>
  <c r="G52" i="3"/>
  <c r="D52" i="3"/>
  <c r="C52" i="3"/>
  <c r="L48" i="3"/>
  <c r="L47" i="3" s="1"/>
  <c r="K48" i="3"/>
  <c r="K47" i="3" s="1"/>
  <c r="J48" i="3"/>
  <c r="J47" i="3" s="1"/>
  <c r="I48" i="3"/>
  <c r="I47" i="3" s="1"/>
  <c r="H48" i="3"/>
  <c r="H47" i="3" s="1"/>
  <c r="G48" i="3"/>
  <c r="G47" i="3" s="1"/>
  <c r="D48" i="3"/>
  <c r="D47" i="3" s="1"/>
  <c r="C48" i="3"/>
  <c r="C47" i="3" s="1"/>
  <c r="L41" i="3"/>
  <c r="K41" i="3"/>
  <c r="J41" i="3"/>
  <c r="I41" i="3"/>
  <c r="H41" i="3"/>
  <c r="G41" i="3"/>
  <c r="D41" i="3"/>
  <c r="C41" i="3"/>
  <c r="L35" i="3"/>
  <c r="K35" i="3"/>
  <c r="J35" i="3"/>
  <c r="I35" i="3"/>
  <c r="H35" i="3"/>
  <c r="G35" i="3"/>
  <c r="D35" i="3"/>
  <c r="C35" i="3"/>
  <c r="L30" i="3"/>
  <c r="K30" i="3"/>
  <c r="K29" i="3" s="1"/>
  <c r="J30" i="3"/>
  <c r="J29" i="3" s="1"/>
  <c r="I30" i="3"/>
  <c r="I29" i="3" s="1"/>
  <c r="H30" i="3"/>
  <c r="H29" i="3" s="1"/>
  <c r="G30" i="3"/>
  <c r="G29" i="3" s="1"/>
  <c r="D30" i="3"/>
  <c r="D29" i="3" s="1"/>
  <c r="C29" i="3"/>
  <c r="C61" i="3" l="1"/>
  <c r="L29" i="3"/>
  <c r="L21" i="3"/>
  <c r="K21" i="3"/>
  <c r="J21" i="3"/>
  <c r="I21" i="3"/>
  <c r="H21" i="3"/>
  <c r="G21" i="3"/>
  <c r="D21" i="3"/>
  <c r="C21" i="3"/>
  <c r="K5" i="3"/>
  <c r="J5" i="3"/>
  <c r="I5" i="3"/>
  <c r="H12" i="3"/>
  <c r="G12" i="3"/>
  <c r="D12" i="3"/>
  <c r="C12" i="3"/>
  <c r="L5" i="3"/>
  <c r="H5" i="3"/>
  <c r="D5" i="3"/>
  <c r="D4" i="3" s="1"/>
  <c r="C5" i="3"/>
  <c r="G4" i="3" l="1"/>
  <c r="H4" i="3"/>
  <c r="C4" i="3"/>
  <c r="K4" i="3" l="1"/>
  <c r="I4" i="3"/>
  <c r="L4" i="3"/>
  <c r="J4" i="3"/>
  <c r="B9" i="16"/>
  <c r="D9" i="16"/>
  <c r="C9" i="16"/>
  <c r="D4" i="25" l="1"/>
  <c r="C4" i="25"/>
  <c r="D81" i="25"/>
  <c r="G81" i="25"/>
  <c r="C81" i="25"/>
  <c r="H71" i="25"/>
  <c r="G71" i="25"/>
  <c r="D71" i="25"/>
  <c r="C71" i="25"/>
  <c r="C61" i="25"/>
  <c r="G61" i="25"/>
  <c r="C51" i="25"/>
  <c r="H51" i="25"/>
  <c r="G51" i="25"/>
  <c r="C41" i="25"/>
  <c r="D41" i="25"/>
  <c r="C31" i="25"/>
  <c r="G31" i="25"/>
  <c r="H31" i="25"/>
  <c r="C18" i="25"/>
  <c r="D18" i="25"/>
  <c r="H41" i="25"/>
  <c r="G41" i="25"/>
  <c r="H81" i="25"/>
  <c r="H61" i="25"/>
  <c r="D61" i="25"/>
  <c r="D51" i="25"/>
  <c r="D31" i="25"/>
  <c r="H18" i="25"/>
  <c r="G18" i="25"/>
  <c r="G4" i="25"/>
  <c r="H4" i="25"/>
  <c r="C91" i="25" l="1"/>
  <c r="G91" i="25"/>
  <c r="H91" i="25"/>
  <c r="D91" i="25"/>
  <c r="H34" i="8"/>
  <c r="G34" i="8"/>
  <c r="A12" i="5" l="1"/>
  <c r="M5" i="9" l="1"/>
  <c r="F5" i="9"/>
  <c r="E3" i="21"/>
  <c r="B3" i="21"/>
  <c r="J5" i="9"/>
  <c r="I5" i="9"/>
  <c r="D34" i="8" l="1"/>
  <c r="C34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  <c r="D3" i="15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<sst xmlns="http://schemas.openxmlformats.org/spreadsheetml/2006/main" count="1394" uniqueCount="671">
  <si>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</si>
  <si>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</si>
  <si>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</si>
  <si>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</si>
  <si>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</si>
  <si>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</si>
  <si>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</si>
  <si>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</si>
  <si>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</si>
  <si>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</si>
  <si>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</si>
  <si>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</si>
  <si>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</si>
  <si>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</si>
  <si>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</si>
  <si>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</si>
  <si>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</si>
  <si>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</si>
  <si>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</si>
  <si>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</si>
  <si>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</si>
  <si>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</si>
  <si>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</si>
  <si>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</si>
  <si>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</si>
  <si>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</si>
  <si>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</si>
  <si>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</si>
  <si>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</si>
  <si>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</si>
  <si>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</si>
  <si>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</si>
  <si>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</si>
  <si>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</si>
  <si>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</si>
  <si>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</si>
  <si>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</si>
  <si>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</si>
  <si>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</si>
  <si>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</si>
  <si>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</si>
  <si>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</si>
  <si>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</si>
  <si>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</si>
  <si>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</si>
  <si>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</si>
  <si>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</si>
  <si>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</si>
  <si>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</si>
  <si>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</si>
  <si>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</si>
  <si>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</si>
  <si>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</si>
  <si>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</si>
  <si>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</si>
  <si>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</si>
  <si>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</si>
  <si>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</si>
  <si>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</si>
  <si>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</si>
  <si>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</si>
  <si>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</si>
  <si>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</si>
  <si>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</si>
  <si>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</si>
  <si>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</si>
  <si>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</si>
  <si>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</si>
  <si>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</si>
  <si>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</si>
  <si>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</si>
  <si>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</si>
  <si>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</si>
  <si>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</si>
  <si>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</si>
  <si>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</si>
  <si>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</si>
  <si>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</si>
  <si>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</si>
  <si>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</si>
  <si>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</si>
  <si>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</si>
  <si>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</si>
  <si>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</si>
  <si>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</si>
  <si>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</si>
  <si>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</si>
  <si>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</si>
  <si>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</si>
  <si>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</si>
  <si>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</si>
  <si>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</si>
  <si>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</si>
  <si>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</si>
  <si>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</si>
  <si>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</si>
  <si>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</si>
  <si>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</si>
  <si>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</si>
  <si>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</si>
  <si>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</si>
  <si>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</si>
  <si>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</si>
  <si>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</si>
  <si>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</si>
  <si>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</si>
  <si>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</si>
  <si>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</si>
  <si>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</si>
  <si>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</si>
  <si>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</si>
  <si>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</si>
  <si>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</si>
  <si>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</si>
  <si>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</si>
  <si>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</si>
  <si>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</si>
  <si>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</si>
  <si>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</si>
  <si>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</si>
  <si>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</si>
  <si>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</si>
  <si>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</si>
  <si>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</si>
  <si>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</si>
  <si>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</si>
  <si>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</si>
  <si>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</si>
  <si>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</si>
  <si>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</si>
  <si>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</si>
  <si>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</si>
  <si>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</si>
  <si>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</si>
  <si>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</si>
  <si>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</si>
  <si>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</si>
  <si>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</si>
  <si>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</si>
  <si>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</si>
  <si>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</si>
  <si>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</si>
  <si>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</si>
  <si>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</si>
  <si>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</si>
  <si>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</si>
  <si>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</si>
  <si>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</si>
  <si>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</si>
  <si>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</si>
  <si>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</si>
  <si>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</si>
  <si>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</si>
  <si>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</si>
  <si>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</si>
  <si>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</si>
  <si>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</si>
  <si>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</si>
  <si>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</si>
  <si>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</si>
  <si>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</si>
  <si>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</si>
  <si>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</si>
  <si>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</si>
  <si>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</si>
  <si>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</si>
  <si>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</si>
  <si>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</si>
  <si>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</si>
  <si>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</si>
  <si>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</si>
  <si>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</si>
  <si>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</si>
  <si>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</si>
  <si>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</si>
  <si>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</si>
  <si>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</si>
  <si>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</si>
  <si>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</si>
  <si>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</si>
  <si>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</si>
  <si>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</si>
  <si>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</si>
  <si>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</si>
  <si>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</si>
  <si>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</si>
  <si>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</si>
  <si>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</si>
  <si>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</si>
  <si>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</si>
  <si>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</si>
  <si>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</si>
  <si>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</si>
  <si>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</si>
  <si>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</si>
  <si>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</si>
  <si>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</si>
  <si>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</si>
  <si>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</si>
  <si>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</si>
  <si>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</si>
  <si>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</si>
  <si>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</si>
  <si>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</si>
  <si>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</si>
  <si>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</si>
  <si>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</si>
  <si>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</si>
  <si>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</si>
  <si>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</si>
  <si>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</si>
  <si>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</si>
  <si>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</si>
  <si>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</si>
  <si>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</si>
  <si>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</si>
  <si>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</si>
  <si>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</si>
  <si>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</si>
  <si>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</si>
  <si>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</si>
  <si>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</si>
  <si>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</si>
  <si>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</si>
  <si>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</si>
  <si>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</si>
  <si>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</si>
  <si>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</si>
  <si>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</si>
  <si>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</si>
  <si>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</si>
  <si>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</si>
  <si>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</si>
  <si>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</si>
  <si>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</si>
  <si>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</si>
  <si>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</si>
  <si>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</si>
  <si>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</si>
  <si>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</si>
  <si>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</si>
  <si>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</si>
  <si>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</si>
  <si>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</si>
  <si>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</si>
  <si>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</si>
  <si>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</si>
  <si>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</si>
  <si>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</si>
  <si>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</si>
  <si>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</si>
  <si>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</si>
  <si>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</si>
  <si>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</si>
  <si>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</si>
  <si>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</si>
  <si>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</si>
  <si>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</si>
  <si>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</si>
  <si>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</si>
  <si>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</si>
  <si>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</si>
  <si>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</si>
  <si>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</si>
  <si>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</si>
  <si>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</si>
  <si>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</si>
  <si>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</si>
  <si>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</si>
  <si>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</si>
  <si>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</si>
  <si>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</si>
  <si>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</si>
  <si>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</si>
  <si>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</si>
  <si>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</si>
  <si>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</si>
  <si>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</si>
  <si>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</si>
  <si>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</si>
  <si>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</si>
  <si>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</si>
  <si>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</si>
  <si>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ООО "Атон"</t>
  </si>
  <si>
    <t>Муниципального бюджетного  учреждения города Новосибирска</t>
  </si>
  <si>
    <t xml:space="preserve">«Молодежный центр«Патриот» </t>
  </si>
  <si>
    <t>МБУ города Новосибирска "Молодежный центр "Патриот"</t>
  </si>
  <si>
    <t>630020, г.Новосибирск, ул.Фадеева, 24/1, patriotnovosib@mail.ru, 272-00-66, 272-84-27, https://vk.com/patriot_nsk, http://www.timolod.ru/centers/patriot/</t>
  </si>
  <si>
    <t>Федоренко Елена Николаевна</t>
  </si>
  <si>
    <t xml:space="preserve">хореографических залов -1
спортивных залов – 1 (1 помещение на 3-м этаже)
зрительных залов – 1 (актовый зал)
кабинеты технического творчества, оснащенных специальным оборудованием -4 (кабинет № 103,104, 202, кабина звукоператора);
</t>
  </si>
  <si>
    <r>
      <t>Общая полезная площадь 1062,8м</t>
    </r>
    <r>
      <rPr>
        <vertAlign val="superscript"/>
        <sz val="14"/>
        <color theme="1"/>
        <rFont val="Times New Roman"/>
        <family val="1"/>
        <charset val="204"/>
      </rPr>
      <t>2</t>
    </r>
  </si>
  <si>
    <t>понедельник-воскресенье: 09:00-22:00</t>
  </si>
  <si>
    <t xml:space="preserve">Проект "Делу время" </t>
  </si>
  <si>
    <t>2018-2019</t>
  </si>
  <si>
    <t>16-20</t>
  </si>
  <si>
    <t>Проект "Моя Родина Сибирь"</t>
  </si>
  <si>
    <t>2016-2018</t>
  </si>
  <si>
    <t>Проект "Светлица"</t>
  </si>
  <si>
    <t>Проект "Бодрый цитрус"</t>
  </si>
  <si>
    <t>2015-2018</t>
  </si>
  <si>
    <t>Проект "Спорт- mixs"</t>
  </si>
  <si>
    <t>14-20</t>
  </si>
  <si>
    <t>проект "Открытый мир"</t>
  </si>
  <si>
    <t>Акция «Татьянин день»</t>
  </si>
  <si>
    <t>Микрорайон "Северный"</t>
  </si>
  <si>
    <t>Городская добровольческая акция «Чистая территория»</t>
  </si>
  <si>
    <t>Городская пристань</t>
  </si>
  <si>
    <t>Организация и проведение донорских акций на площади Ленина</t>
  </si>
  <si>
    <t>пл.Ленина</t>
  </si>
  <si>
    <t>3.05., 14.06., 4.07., 19.07., 15.08., 4.09., 5.10.</t>
  </si>
  <si>
    <t>Акция «Я знакомлюсь  с Пушкиным»</t>
  </si>
  <si>
    <t xml:space="preserve"> МБОУ СОШ №103, </t>
  </si>
  <si>
    <t>Акция «Свеча памяти»</t>
  </si>
  <si>
    <t>Верхняя зона Павловского сквера</t>
  </si>
  <si>
    <t xml:space="preserve">100 
</t>
  </si>
  <si>
    <t>Районная экологическая акция, ПКиО «Сосновый бор»</t>
  </si>
  <si>
    <t>ПКиО "Сосновый бор"</t>
  </si>
  <si>
    <t xml:space="preserve"> 15.09.2018</t>
  </si>
  <si>
    <t>Акция «Символ Родины – Символ России!»</t>
  </si>
  <si>
    <t>ул. Богдана Хмельницкого</t>
  </si>
  <si>
    <t>Акция «Победное лето 1943 года»</t>
  </si>
  <si>
    <t>Акция «День семьи»</t>
  </si>
  <si>
    <t>Акция «Мы дарим тепло наших сердец»</t>
  </si>
  <si>
    <t>1-10.10.2018</t>
  </si>
  <si>
    <t>Акция  «Пока мы едины, мы непобедимы»</t>
  </si>
  <si>
    <t>Акция «Люблю тебя мама за то, что…»</t>
  </si>
  <si>
    <t>Акция «Твори добро»</t>
  </si>
  <si>
    <t xml:space="preserve">Акция «Имя твое неизвестно-
подвиг твой вечен!»
</t>
  </si>
  <si>
    <t>Акция «Герои России – герои на все времена»</t>
  </si>
  <si>
    <t>Акция «Добрые сердца»</t>
  </si>
  <si>
    <t>01-10.12.2018</t>
  </si>
  <si>
    <t>Городская добровольческая акция «Экологический агиттеплоход»</t>
  </si>
  <si>
    <t>Улицы города</t>
  </si>
  <si>
    <t>01.06.-31.08.2018</t>
  </si>
  <si>
    <t>Вожатское дело, уборщики территории</t>
  </si>
  <si>
    <t>МАУ СОЦ «ТерРА», Миграционная служба, ДОЛ «Дзержинец»</t>
  </si>
  <si>
    <t>МАУ СОЦ «ТерРА», Миграционная служба, ДОЛ «Дзержинец», МБУ "МЦ "Патриот"</t>
  </si>
  <si>
    <t xml:space="preserve">Сборы  по кекусинкай карате для воспитанников клубов города Новосибирска </t>
  </si>
  <si>
    <t xml:space="preserve"> Однодневный полевой сбор КВПД «ЕрмакЪ» совместно с ВПК «Варяг» по теме «Введение в основы тактики на пересеченной и лесистой местности» </t>
  </si>
  <si>
    <t>Новосибирский машиностроительный колледж</t>
  </si>
  <si>
    <t>02-16.07.2018</t>
  </si>
  <si>
    <t xml:space="preserve">Многодневный полевой выход КВПД «ЕрмакЪ» на базе ДОЛ «Красная горка» </t>
  </si>
  <si>
    <t>ДОЛ "Красная горка"</t>
  </si>
  <si>
    <t>18-20.08.2018</t>
  </si>
  <si>
    <t>СК "СИБИРЬ"</t>
  </si>
  <si>
    <t xml:space="preserve">Многодневные сборы по кекусинкай карате для воспитанников клубов города Новосибирска на сдачу квалификационных поясов – </t>
  </si>
  <si>
    <t>15-22.07.2018</t>
  </si>
  <si>
    <t>Шлюпочный поход с участием воспитанников КВПД «ЕрмакЪ»</t>
  </si>
  <si>
    <t>14-18</t>
  </si>
  <si>
    <t>Организация и проведение Открытого городского молодежного фестиваля по армейскому рукопашному бою «Будь душою крепче стали!»</t>
  </si>
  <si>
    <t>Организация и проведение городского патриотического фестиваля «В единстве сила»</t>
  </si>
  <si>
    <t>Организация и проведение открытого городского фестиваля детско-юношеского и экранного творчества «МультСемья»</t>
  </si>
  <si>
    <t xml:space="preserve">Организация и проведение городского молодежного фестиваля национальных культур «ЭТнО МЫ» </t>
  </si>
  <si>
    <t>Организация и проведение мероприятий, направленных на содействие формированию активной жизненной позиции молодежи</t>
  </si>
  <si>
    <t>Организация и проведение мероприятий, направленных на гражданское и патриотическое воспитание молодежи</t>
  </si>
  <si>
    <t>Организация и проведение мероприятий, направленных на формирование здорового образа жизни в молодежной среде</t>
  </si>
  <si>
    <t>Организация и проведение районного этапа городской социально-значимой акции «Снегоборцы»</t>
  </si>
  <si>
    <t>Организация и проведение торжественного мероприятия, посвященного вручению паспортов гражданина РФ «Я-гражданин России» для молодежи Калининского района, достигшей 14 лет</t>
  </si>
  <si>
    <t>Организация и проведение районного конкурса творческой самодеятельности молодежи «ART-Калинка» для молодежи Калининского района</t>
  </si>
  <si>
    <t>Организация и проведение районного праздника «День призывника» для призывной молодежи Калининского района</t>
  </si>
  <si>
    <t>Организация и проведение социально-значимой акции «Трудовой десант»</t>
  </si>
  <si>
    <t>Организация и проведение районного экологического фестиваля «Эко Фест»</t>
  </si>
  <si>
    <t>Организация и проведение церемонии открытия Легкоатлетической эстафеты Калининского района</t>
  </si>
  <si>
    <t>Организация и проведение районной Вахты памяти</t>
  </si>
  <si>
    <t>Организация и проведение концертной программы «Спасибо за мирное небо», посвященной 73-ой годовщине Великой Победы</t>
  </si>
  <si>
    <t>Организация и проведение церемонии открытия Открытой  спартакиады организаций Калининского района</t>
  </si>
  <si>
    <t>Организация и проведение образовательного фестиваля «Дрим Тим»</t>
  </si>
  <si>
    <t>Организация и проведение открытого интегрированного музыкально-игрового фестиваля для детей, подростков и молодежи с ОВЗ «Ералаш»</t>
  </si>
  <si>
    <t>Организация и проведение тематического митинга «Свеча памяти»</t>
  </si>
  <si>
    <t xml:space="preserve">Организация и проведение флешмоба «Город-54» в рамках праздничной программы, посвященной Дню города </t>
  </si>
  <si>
    <t xml:space="preserve">Организация и проведение торжественного открытия районного Дня физкультурника </t>
  </si>
  <si>
    <t xml:space="preserve">Организация и проведение профилактических  мероприятий 
«Час контроля»
</t>
  </si>
  <si>
    <t xml:space="preserve">Организация и проведение Районного конкурса красоты 
«Краса Калинки»
</t>
  </si>
  <si>
    <t xml:space="preserve">Организация и проведение Форума молодежи Калининского района 
«Капитал – это я» 
</t>
  </si>
  <si>
    <t xml:space="preserve">Организация и проведение Районного конкурса на лучший орган молодежного самоуправления Калининского района </t>
  </si>
  <si>
    <t xml:space="preserve">Организация и проведение районной праздничной программы для семей, воспитывающих детей с ОВЗ «Сказка» в гости к нам пришла» </t>
  </si>
  <si>
    <t>Организация и проведение мероприятий, направленных на содействие молодежи в трудной жизненной ситуации</t>
  </si>
  <si>
    <t>14-35</t>
  </si>
  <si>
    <t>МБУ "МЦ "Патриот"</t>
  </si>
  <si>
    <t>содействие формированию здорового образа жизни в молодежной среде</t>
  </si>
  <si>
    <t xml:space="preserve">В фестивале приняли участие около 100 бойцов от 7 до 35 лет. Было представлено 6 команд: 
1. КВПД «ЕрмакЪ» (МБУ «МЦ «Патриот») В яркой, динамичной и очень зрелищной борьбе 1-е место и победу в номинациях "Лучшее показательное выступление" и "Лучшее индивидуальное исполнение приемов" заняла команда ВПЦ "Зенит". На 2 месте в общем зачете и лучшей в номинации "Сила и ловкость" оказалась команда Центра "Патриот". 3-е место в общем зачете по праву заняла команда ВПК "Меч". 
2. ВПК «Меч» (Чикская СОШ № 7 
3. Ассоциация спортивный клуб «Сибирь-1» 
4. Ассоциация спортивный клуб «Сибирь-2» 
5. ВПЦ «Зенит-1» 
6. ВПЦ «Зенит-2»
</t>
  </si>
  <si>
    <t xml:space="preserve">В отборочном туре, проходившем  в период с 1 по 22 марта приняло участие 78 студий из 29 регионов России, которые прислали 214 фильмов (864 часа экранного времени). В очном этапе приняли участие 12 команд из 8 городов. По заданиям были созданы 12 фильмов, 5 дневников фестиваля
Также в мастер-классах по анимации приняли участие  50 семей из города Новосибирска и области, это 96 человек в возрасте от 5 месяцев до 64 лет. Под руководством мастеров-педагогов они создали 4 блока фильмов: «125 лет Новосибирску!», «Поехали!», «Счастья много не бывает» и «Медузы спешат на помощь» 
</t>
  </si>
  <si>
    <t>http://www.timolod.ru/centers/patriot/</t>
  </si>
  <si>
    <t>https://vk.com/patriot_nsk</t>
  </si>
  <si>
    <t>centr_patriot</t>
  </si>
  <si>
    <t>Газета "Калининский родник"</t>
  </si>
  <si>
    <t>раз в месяц</t>
  </si>
  <si>
    <t>50 000 экз.</t>
  </si>
  <si>
    <t>Журнал "Новосибирские новости"</t>
  </si>
  <si>
    <r>
      <t xml:space="preserve">Среднее суточное количество уникальных посетителей за последние </t>
    </r>
    <r>
      <rPr>
        <b/>
        <sz val="14"/>
        <color theme="1"/>
        <rFont val="Times New Roman"/>
        <family val="1"/>
        <charset val="204"/>
      </rPr>
      <t>30</t>
    </r>
    <r>
      <rPr>
        <sz val="14"/>
        <color theme="1"/>
        <rFont val="Times New Roman"/>
        <family val="1"/>
        <charset val="204"/>
      </rPr>
      <t xml:space="preserve"> дней: 491</t>
    </r>
  </si>
  <si>
    <t>наибольший полный охват февраль 2018: 5515 чел. Наименьший полный охват июль 2018: 1304 чел. Среднемесячный 3410 чел.</t>
  </si>
  <si>
    <t xml:space="preserve">  Просмотр контента самый высокий 161, самый низкий 91</t>
  </si>
  <si>
    <t>за последние 7 дней 11 чел.</t>
  </si>
  <si>
    <t>ПРАВИЛЬНО</t>
  </si>
  <si>
    <t xml:space="preserve"> Районный конкурс 
«Семейный очаг»</t>
  </si>
  <si>
    <t>2018 год</t>
  </si>
  <si>
    <t>г.Новосибирск</t>
  </si>
  <si>
    <t>Диплом участника
Будян К.И.</t>
  </si>
  <si>
    <t>Диплом участника
Игнатенко В.В.</t>
  </si>
  <si>
    <t>V Открытый фестиваль творческой самодеятельности Калининского района «Арт-Калинка»</t>
  </si>
  <si>
    <t xml:space="preserve"> Районный конкурс
«Семейный очаг»</t>
  </si>
  <si>
    <t>Диплом участника
Исакова И.А.</t>
  </si>
  <si>
    <t>Диплом участника
Карпов Д.А.</t>
  </si>
  <si>
    <t>Диплом участника
Сауленко Л.Е.</t>
  </si>
  <si>
    <t>Диплом участника
Хавин А.П.</t>
  </si>
  <si>
    <t>Диплом участника
Стародубцева А.В.</t>
  </si>
  <si>
    <t xml:space="preserve">Районный этап XXVII городского фестиваля детского, юношеского и молодежного театрального творчества «Времен связующая нить» </t>
  </si>
  <si>
    <t>Диплом лауреата, Елкина Дарья</t>
  </si>
  <si>
    <t>Диплом лауреата, Кукус Дарья</t>
  </si>
  <si>
    <t>Диплом лауреата, Журавлев Даниил</t>
  </si>
  <si>
    <t>Диплом лауреата, Назарова Мария</t>
  </si>
  <si>
    <t>Диплом в номинации «Театральная миниатюра»
театральное объединение овация
старшая группа</t>
  </si>
  <si>
    <t>Диплом в номинации «Дебют»
театральное объединение «Овация»
младшая группа</t>
  </si>
  <si>
    <t>Занесение на Доску почёта Калининского района города Новосибирска в 2018 году.
Основание: приказ главы администрации Калининского района от 18.09.2018 №1690-од</t>
  </si>
  <si>
    <t>Свидетельство о занесении на Доску почёта Калининского района города Новосибирска
Студия современного эстрадного танца «ASSORTI» МЦ «Патриот»
рук. Стародубцева А.В.</t>
  </si>
  <si>
    <t>Городской открытый фестиваль конкурс "Культпросвет 2018"</t>
  </si>
  <si>
    <t>Диплом участника ансамбль эстрадного танца «Эверест»</t>
  </si>
  <si>
    <t>Диплом участника студия современного эстрадного танца «ASSORTI»</t>
  </si>
  <si>
    <t>Городской благотворительный фестиваль творческой молодёжи "Green Fly"</t>
  </si>
  <si>
    <t>Диплом участника вокальная студия «КвинТа»</t>
  </si>
  <si>
    <t>Диплом участника танцевально-спортивный клуб «Триумф»
рук. Карпов Д.А.</t>
  </si>
  <si>
    <t>Диплом участника ВИК «Компас»</t>
  </si>
  <si>
    <t>Диплом участника Студия современного эстрадного танца "ASSORTI"
Средняя группа</t>
  </si>
  <si>
    <t>Диплом участника Студия современного эстрадного танца "ASSORTI"
Старшая группа</t>
  </si>
  <si>
    <t>Городской патриотический фестиваль «В единстве сила»</t>
  </si>
  <si>
    <t>22 февраля 2018 г.</t>
  </si>
  <si>
    <t>Диплом участника
КВПД «ЕрмакЪ»</t>
  </si>
  <si>
    <t>Диплом участника, Махетадзе Сергей</t>
  </si>
  <si>
    <t>Диплом участника, Шиянов Роман</t>
  </si>
  <si>
    <t>Диплом участника, Гавриленко Иван</t>
  </si>
  <si>
    <t>Диплом участника, Аноров Наврузжон</t>
  </si>
  <si>
    <t>Диплом участника, Сарнаков Вадим</t>
  </si>
  <si>
    <t>Диплом участника, Яширин Антон</t>
  </si>
  <si>
    <t>Диплом участника, Сабельфельд Виктор</t>
  </si>
  <si>
    <t>Диплом участника, Ортиков Фаррух</t>
  </si>
  <si>
    <t>Диплом участника, Щербаков Александр</t>
  </si>
  <si>
    <t>Диплом участника, Расулов Фаред</t>
  </si>
  <si>
    <t>Диплом участника, Рустамов Русланбек</t>
  </si>
  <si>
    <t>Диплом участника, Майоров Данил</t>
  </si>
  <si>
    <t>Диплом участника, Дранёва Ирина</t>
  </si>
  <si>
    <t>Диплом участника, Мамонов Дмитрий</t>
  </si>
  <si>
    <t>Фестиваль 
«Лето встречаем-семью величаем»</t>
  </si>
  <si>
    <t>Диплом участника
Локцик М.Б.</t>
  </si>
  <si>
    <t>Диплом участника
Биль Г.В.</t>
  </si>
  <si>
    <t>Диплом участника
Овчинникова О.М.</t>
  </si>
  <si>
    <t>Городская социальная акция
«Снегоборцы 2018»</t>
  </si>
  <si>
    <t xml:space="preserve">Диплом участника трудовой отряд «Бодрый цитрус» </t>
  </si>
  <si>
    <t>Диплом участника трудовой отряд «Дело»</t>
  </si>
  <si>
    <t xml:space="preserve">Диплом участника трудовой отряд «Компас» </t>
  </si>
  <si>
    <t>Городской творческий конкурс работников отрасли молодежной политики «Зажигай! Действуй! Твори!»</t>
  </si>
  <si>
    <t>Диплом участника Игнатенко В.В.</t>
  </si>
  <si>
    <t>Городской Проект молодежных театров «Система»</t>
  </si>
  <si>
    <t>Диплом
театральное объединение «Овация»
Бондаренко Елизавета</t>
  </si>
  <si>
    <t>Диплом
театральное объединение «Овация»
Ахметзянов Леонид</t>
  </si>
  <si>
    <t>Диплом
Исакова И.А.</t>
  </si>
  <si>
    <t>Диплом
театральное объединение «Овация»
Будян Кристина</t>
  </si>
  <si>
    <t>Диплом
театральное объединение «Овация»
Исаков Дмитрий</t>
  </si>
  <si>
    <t>Диплом
театральное объединение «Овация»
Назарова Мария</t>
  </si>
  <si>
    <t>Диплом
театральное объединение «Овация»
Елкина Дарья</t>
  </si>
  <si>
    <t>Диплом
театральное объединение «Овация»
Шарапова Екатерина</t>
  </si>
  <si>
    <t>Диплом
театральное объединение «Овация»
Шувалова Вероника</t>
  </si>
  <si>
    <t>Диплом
театральное объединение «Овация»
Некрасова Анастасия</t>
  </si>
  <si>
    <t>Открытый городской молодёжный фестиваль по армейскому рукопашному бою "Будь душою крепче стали"</t>
  </si>
  <si>
    <t>Диплом за участие КВПД "Ермакъ"</t>
  </si>
  <si>
    <t>Диплом в номинации
«Сила. Ловкость.» КВПД "Ермакъ"</t>
  </si>
  <si>
    <t>IV Открытый конкурс фестиваль вокального творчества «Моя Россия»</t>
  </si>
  <si>
    <t>Диплом участника
Авдеева Мария
Касихина Валерия</t>
  </si>
  <si>
    <t>Городской конкурс «Радужная нить»</t>
  </si>
  <si>
    <t>Диплом участников
Сарнаков Вадим, Кузьмин Константин</t>
  </si>
  <si>
    <t>Городской форум добровольческих объединений города Новосибирска</t>
  </si>
  <si>
    <t>Диплом участников
Молодежная дружина «ДМД»</t>
  </si>
  <si>
    <t>IV Городской фестиваль исторической реконструкции «Княжий двор»</t>
  </si>
  <si>
    <t>Грамота участника 
Мастерская исторической миниатюры «МИМ»
рук. Хавин А.П.</t>
  </si>
  <si>
    <t>Грамота участника 
КФ «Студия керамики «Шаг»
рук. Локцик В.В.</t>
  </si>
  <si>
    <t>Городской молодежный фестиваль «Лови Лето»-2018</t>
  </si>
  <si>
    <t>Диплом участника
Команда МБУ «МЦ «Патриот»</t>
  </si>
  <si>
    <t>Диплом участника
Олеся Локтионова</t>
  </si>
  <si>
    <t>Диплом участника
Клуб военно-прикладных дисциплин «ЕрмакЪ»</t>
  </si>
  <si>
    <t>Диплом участника
Физкультурно-спортивный актив «Кёкусинкай»</t>
  </si>
  <si>
    <t>Диплом участника
Студия современного эстрадного танца «ASSORTI»</t>
  </si>
  <si>
    <t>Диплом участника
КФ «Кенгуру»</t>
  </si>
  <si>
    <t>Диплом участника
КФ «Компас»</t>
  </si>
  <si>
    <t>Диплом участника
КФ «Овация»</t>
  </si>
  <si>
    <t>Диплом участника
ТО «Бодрый цитрус»</t>
  </si>
  <si>
    <t>Диплом участника
Медиастудия «Эрудит ТV»</t>
  </si>
  <si>
    <t>Диплом участника
КФ «Вспышка»</t>
  </si>
  <si>
    <t>III открытый городской молодежный фестиваль национальных культур «ЭТнО-МЫ»</t>
  </si>
  <si>
    <t>13.09.2018 г.</t>
  </si>
  <si>
    <t>Диплом участника
Трудовой отряд «Бодрый ЦИТ.Рус»</t>
  </si>
  <si>
    <t>Диплом участника
Трудовой отряд «Дело»</t>
  </si>
  <si>
    <t>Диплом участника
Штаб трудовых отрядов Калининского района города Новосибирска</t>
  </si>
  <si>
    <t>Диплом участника
Селезнева Алиса</t>
  </si>
  <si>
    <t>Диплом участника
Савченко Анастасия</t>
  </si>
  <si>
    <t>Диплом участника
Расулов Фарёд</t>
  </si>
  <si>
    <t>Диплом участника
Рахматов Ахроржон</t>
  </si>
  <si>
    <t>Диплом участника
Гавриленко Иван</t>
  </si>
  <si>
    <t>Диплом участника
Аноров Наврузжон</t>
  </si>
  <si>
    <t>Диплом участника
Кирсанов Алексей</t>
  </si>
  <si>
    <t>Диплом участника
Ашрапов Зухрониддинхуча</t>
  </si>
  <si>
    <t>Диплом участника
Кузьмин Константин</t>
  </si>
  <si>
    <t>Диплом участника
Ортиков Фирдавс</t>
  </si>
  <si>
    <t>Диплом участника
Солодянкина Анна</t>
  </si>
  <si>
    <t>Диплом участника
Потапова Юлия</t>
  </si>
  <si>
    <t>Диплом участника
Баранов Роман</t>
  </si>
  <si>
    <t>Диплом участника
Добровольная молодежная дружина МБУ «МЦ «Патриот»</t>
  </si>
  <si>
    <t>Диплом лауреата I степени в номинации «Бальный танец» танцевально-спортивный клуб «Ника»</t>
  </si>
  <si>
    <t>Открытый фестиваль детско-юношеского и экранного творчества «МультСемья»</t>
  </si>
  <si>
    <t>26.04.-01.05.2018 г.</t>
  </si>
  <si>
    <t>Диплом лауреата I степени  Локцик Олеся, Локцик Таисия, Виктория Кускова, Селена Кудинова, Елена Котова, Иван Тархов</t>
  </si>
  <si>
    <t>Диплом лауреата II степени
Станислав Салодовников, Вячеслав Мальцев, Владимир Леонов, Олеся Локцик, Виктория Кускова</t>
  </si>
  <si>
    <t>Диплом участника III степени
Елена Котова, Станислав Солодовников, Дмитрий Кретинин, Иван Тархов, Иван Москвитин</t>
  </si>
  <si>
    <t>Диплом участника III степени
Егор Крулькин, Вячеслав Чернов, Владимир Петров</t>
  </si>
  <si>
    <t>Диплом лауреата 
II степени за фильм «Кухня кинопроизводства»
Савиных Никита, Крупский Артем, Жильцова Анастасия, Лопаткин Федор, Макушкин Семен, Романенко Роман</t>
  </si>
  <si>
    <t>Диплом лауреата 
II степени за фильм «На реальную жизнь нет времени?»
Савиных Никита, Крупский Артем, Жильцова Анастасия, Лопаткин Федор, Макушкин Семен, Романенко Роман</t>
  </si>
  <si>
    <t>Диплом лауреата I степени
Молодежная студия «КИВИ» фильм «Я больше не маленький ребенок»
Виктория Кускова Олеся Локцик, Таисия Локцик, Селена Кудинова, Елена Котова, Иван Тархов</t>
  </si>
  <si>
    <t xml:space="preserve">Диплом лауреата II степени
Молодежная студия «КИВИ» фильм «ЛАДнАя семья» 
Станислав Солодовников, Вячеслав Мальцев,  Владимир Леонов, Олеся Локцик,
Виктория Кускова </t>
  </si>
  <si>
    <t>Диплом лауреата III степени
Молодежная студия «КИВИ» фильм «Будь душою крепче стали» 
Елена Котова, Станислав Солодовников, Дмитрий Кретинин, Иван Тархов, Иван Москвитин</t>
  </si>
  <si>
    <t>Диплом лауреата III степени
Молодежная студия «КИВИ» фильм «Вечер знакомств» 
Егор Крулькин, Вячеслав Чернов, Владимир Петров</t>
  </si>
  <si>
    <t>Диплом II место
 КВПД "Ермакъ"</t>
  </si>
  <si>
    <t>Конкурс социально значимых проектов в молодежной среде «Парад идей-2018»</t>
  </si>
  <si>
    <t>Сертификат победителя конкурса в номинации «Создание комфортной среды проживания и формирования здорового образа жизни» проект 
«Другой день» 
Овчинникова О.М.</t>
  </si>
  <si>
    <t>IX Открытый городской фестиваль детского и юношеского творчества «Мода от А до Я»</t>
  </si>
  <si>
    <t>Диплом II степени
Театр моды «Север»
Биль Г.В.</t>
  </si>
  <si>
    <t>Диплом II степени
Театр моды «Север»
Будян К.И.</t>
  </si>
  <si>
    <t>Региональный чемпионат «Молодые профессионалы» Новосибирской области 2018</t>
  </si>
  <si>
    <t>Диплом III место, Леонов Владимир</t>
  </si>
  <si>
    <t>Диплом за профессионализм
Солодовников Станислав</t>
  </si>
  <si>
    <t>Диплом III место
Леонов Владимир</t>
  </si>
  <si>
    <t>Чемпионат Новосибирской области по Армейскому рукопашному бою</t>
  </si>
  <si>
    <t>Диплом II степени
Котина Елена</t>
  </si>
  <si>
    <t>Диплом II степени
Сильченко Дмитрий</t>
  </si>
  <si>
    <t>II традиционный Областной  турнир по армейскому рукопашному бою на кубок СК «Спарта»</t>
  </si>
  <si>
    <t>Грамота I место 
Котина Елена</t>
  </si>
  <si>
    <t>Грамота I место 
Лях Владимир</t>
  </si>
  <si>
    <t>XVIII Сибирский фестиваль снежных скульптур</t>
  </si>
  <si>
    <t>Диплом лауреата
Локцик В.В.
Руководитель команды МБУ МЦ «Патриот»</t>
  </si>
  <si>
    <t>Приз мэра 
Команда г.Новосибирска, руководитель Локцик В.В.</t>
  </si>
  <si>
    <t>Межрегиональная матчевая встреча по карате киокушинкай в рамках первенства Алтайского края посвященная 29 – годовщине вывода войск из Афганистана</t>
  </si>
  <si>
    <t>Камень-на-Оби</t>
  </si>
  <si>
    <t>Грамота III место
Глазунов Семен</t>
  </si>
  <si>
    <t>Грамота I место
Воропаев Александр</t>
  </si>
  <si>
    <t>Грамота III место
Максимов Иван</t>
  </si>
  <si>
    <t>Грамота II место
Куртуков Семен</t>
  </si>
  <si>
    <t>Грамота III место
Оглы Константин</t>
  </si>
  <si>
    <t>Грамота II место
Шеханин Рамир</t>
  </si>
  <si>
    <t>Кубок губернатора Новосибирской области</t>
  </si>
  <si>
    <t>Диплом за III место в возрастной категории «Дети 0»
Горохова Елизавета</t>
  </si>
  <si>
    <t xml:space="preserve">Межрегиональный конкурс национального декоративно-прикладного творчества «Традиции и современность» в рамках ХХII Международного фестиваля национальных культур </t>
  </si>
  <si>
    <t>Диплом Лауреата III степени в номинации «Юные дарования»</t>
  </si>
  <si>
    <t>Диплом участника
Студия керамики «Шаг»
рук. Локцик В.В.</t>
  </si>
  <si>
    <t>Фонд развития социальных программ им. Л.И. Сидоренко</t>
  </si>
  <si>
    <t>Почетная грамота
Дранёва Ирина
Курсант ВО «Бодрый ЦИТ.Рус»</t>
  </si>
  <si>
    <t>Почетная грамота
Мамонов Дмитрий
Курсант ВО «Бодрый ЦИТ.Рус»</t>
  </si>
  <si>
    <t xml:space="preserve">Почетная грамота
Штаб трудовых отрядов Калининского района </t>
  </si>
  <si>
    <t>Открытый Московский фестиваль детских телевизионных фильмов «Радуга эфира»</t>
  </si>
  <si>
    <t>г.Тольятти</t>
  </si>
  <si>
    <t>Диплом 
Молодежный медиацентр «Эрудит-ТВ» Жебровская Н.А.</t>
  </si>
  <si>
    <t>Российский турнир по спортивным бальным танцам «В ритмах эры»</t>
  </si>
  <si>
    <t>Диплом за II место в возрастной категории «Дети 2»
Дуткина Кристина</t>
  </si>
  <si>
    <t>Диплом за III место в возрастной категории «Дети 1» + «Дети 2»
Дуткина Кристина</t>
  </si>
  <si>
    <t>Федерация танцевального спорта Новосибирской области
Традиционный турнир по танцевальному спорту «Весна МС»</t>
  </si>
  <si>
    <t xml:space="preserve">Диплом за I место в возрастной категории «Дети 2+1»
 В Европейской программе 
Дуткина Кристина
</t>
  </si>
  <si>
    <t>Союз танцевального спорта России Федерация танцевального спорта Новосибирской области Танцевально-спортивный клуб «Фаворит»
Конкурс «Сибирский вальс»</t>
  </si>
  <si>
    <t>Диплом за I место в возрастной категории «Дети 2» (4 танца)
Дуткина Кристина</t>
  </si>
  <si>
    <t>Диплом за I место в возрастной категории «Дети 2» (2 танца)
Дуткина Кристина</t>
  </si>
  <si>
    <t>Федерация танцевального спорта Новосибирской области
Традиционный турнир по танцевальному спорту XIII кубок ТД «Планета Электрика»</t>
  </si>
  <si>
    <t>Диплом за IV место в возрастной категории «Дети 0 + Дети 1»
Горохова Елизавета</t>
  </si>
  <si>
    <t>Российские соревнования по танцевальному спорту «Танцевальная мозаика»</t>
  </si>
  <si>
    <t>Диплом за II место в возрастной категории «Дети 0» соло
Горохова Елизавета</t>
  </si>
  <si>
    <t>Турнир по танцевальному спорту «Летний марафон 2018»</t>
  </si>
  <si>
    <t>Диплом за I место в возрастной категории «Дети 0»
Горохова Елизавета</t>
  </si>
  <si>
    <t>VIII-ой Всероссийский фестиваль детского кино и телевидения «Веселая ларга»</t>
  </si>
  <si>
    <t>г.Владивосток</t>
  </si>
  <si>
    <t>Диплом лауреата III степени за работу «Игра?»
Котова Елена, Шустов Григорий, Самоволик Елизавета, Шкапа Дарья</t>
  </si>
  <si>
    <t>Диплом лауреата III степени за работу «Мой выбор?»
Котова Елена, Тархов Иван, Леонов Владимир, Шустов Григорий, Солодовников Станислав, Савиных Никита, Крупский Артем, Макушкин Семен, Лопаткин Федор</t>
  </si>
  <si>
    <t>Диплом лауреата III степени за работу «Выбери жизнь?»
Котова Елена, Тархов Иван, Леонов Владимир, Солодовников Станислав, Кретинин Дмитрий</t>
  </si>
  <si>
    <t>Диплом лауреата III степени за работу «Очень дружная семья?»
Котова Елена, Тархов Иван, Леонов Владимир, Кретинин Дмитрий, Локцик Олеся, Шубина Софья, Потанина Анастасия, Кошель Анна, Авдеева Ангелина</t>
  </si>
  <si>
    <t>Открытый Всероссийский фестиваль олимпиады талантов «Богатство России»</t>
  </si>
  <si>
    <t>Диплом лауреата II степени
Студия современного эстрадного танца «ASSORTI»
Средняя группа</t>
  </si>
  <si>
    <t>Всероссийский интернет-конкурс «Матрешка»</t>
  </si>
  <si>
    <t>Диплом лауреата II степени
Селимова Анастасия, Титлова Карина, Мордвинова Анастасия
КФ «Истоки» рук. Биль Г.В.</t>
  </si>
  <si>
    <t xml:space="preserve">XIII Всероссийский открытый форум детского и юношеского экранного творчества «Бумеранг» </t>
  </si>
  <si>
    <t>ВДЦ «Орленок»</t>
  </si>
  <si>
    <t>Диплом I степени 
за работу над анимационным фильмом «Мой маленький котёнок»
Локцик Олеся
Молодежная киностудия «КИВИ»
рук. Каян Е.И., Жебровская Н.А.</t>
  </si>
  <si>
    <t>Диплом ГРАН-ПРИ 
за анимационный фильм «Щенок»
Кудинова Селена
Молодежная киностудия «КИВИ»
рук. Каян Е.И.</t>
  </si>
  <si>
    <t xml:space="preserve">Всероссийский заочный конкурс медиаработ «Поле семейных работ» </t>
  </si>
  <si>
    <t>Диплом лауреата 
за фильм «Сельская семья Вахитовых. Секреты счастья»
Селена Кудинова
Молодежная киностудия «КИВИ»</t>
  </si>
  <si>
    <t>Диплом лауреата 
за фильм «Сельская семья Вахитовых. Секреты счастья»
Станислав Солодовников
Молодежная киностудия «КИВИ»</t>
  </si>
  <si>
    <t>Диплом лауреата 
за фильм «Сельская семья Вахитовых. Секреты счастья»
Григорий Шустов
Молодежная киностудия «КИВИ»</t>
  </si>
  <si>
    <t>Диплом I степени
в номинации «Режиссер тематической рубрики программы»
Солодовников Станислав
Молодежная киностудия «КИВИ»</t>
  </si>
  <si>
    <t>Диплом участника форума 
Шустов Григорий
успешно прошел курс «Мастер-классы от Дисней»</t>
  </si>
  <si>
    <t xml:space="preserve">Всероссийский конкурс детских СМИ
(ГИПП) </t>
  </si>
  <si>
    <t>ВДЦ «Орленок»
г. Туапсе 
Краснодарский край</t>
  </si>
  <si>
    <t>Диплом I степени 
за фильм «Везём радость»
Молодежная киностудия «КИВИ»
автор: Селена Кудинова
рук. Каян Е.И., Жебровская Н.А.</t>
  </si>
  <si>
    <t>Диплом ГРАН-ПРИ 
за фильм «Спасибо!»
Молодежная киностудия «КИВИ»
авторы: Селена Кудинова, Олеся Локцик, Григорий Шустов, Таисия Локцик, Виктория Кускова, Софья Михнюк, Софья Шубина, Владислава Константинова, Иван Тархов
рук. Каян Е.И., Жебровская Н.А.</t>
  </si>
  <si>
    <t>Всероссийский телевизионный проект-конкурс талантов «Супер звезда!»</t>
  </si>
  <si>
    <t>г. Новосибирск</t>
  </si>
  <si>
    <t>Диплом лауреата II степени
Ансамбль эстрадного танца «Эверест»
рук. Будян К.И.</t>
  </si>
  <si>
    <t>Всероссийский открытый фестиваль экранного творчества детей «Весенняя капель»</t>
  </si>
  <si>
    <t>Г.Липецк</t>
  </si>
  <si>
    <t>Диплом 1 степени –лучший клип «На реальную жизнь нет времени» Медиацентр «Эрудит ТV» , г.Новосибирск, автор- Никита Саиных, руководитель Жебровская Н.А.</t>
  </si>
  <si>
    <t>II Международный фестиваль дизайна «Красный проспект»</t>
  </si>
  <si>
    <t>Диплом I степени
Бобрыкин Иннокентий, Оглы Марк, Иванова Ксения, Лях Кристина, Юркина Ангелина, Макарова Екатерина</t>
  </si>
  <si>
    <t>Международный фестиваль детско-юношеской журналистики и экранного творчества «Волга - Юнпресс»</t>
  </si>
  <si>
    <t>Диплом III степени
Молодежный медиацентр «Эрудит-ТВ» сюжет «Что их объединяет»</t>
  </si>
  <si>
    <t>Диплом II степени
Молодежный медиацентр «Эрудит-ТВ» сюжет «Моя радуга»</t>
  </si>
  <si>
    <t>Диплом II степени
Молодежный медиацентр «Эрудит-ТВ» сюжет «ЛАДнАя семья»</t>
  </si>
  <si>
    <t>Диплом II степени
Молодежный медиацентр «Эрудит-ТВ» сюжет «Заботливые зверюшки»</t>
  </si>
  <si>
    <t>Диплом II степени
Молодежный медиацентр «Эрудит-ТВ» сюжет «Хлебом и солью»</t>
  </si>
  <si>
    <t>Диплом I степени
Молодежный медиацентр «Эрудит-ТВ» сюжет «Лада 50»</t>
  </si>
  <si>
    <t>Диплом II степени
Молодежный медиацентр «Эрудит-ТВ» статья «Как дома» Савиных Никита</t>
  </si>
  <si>
    <t>Диплом I степени
Молодежный медиацентр «Эрудит-ТВ» фильм «Лада 50» Савиных Никита</t>
  </si>
  <si>
    <t>Диплом II степени
Молодежный медиацентр «Эрудит-ТВ» статья «Просто как игра» Савиных Никита</t>
  </si>
  <si>
    <t>Диплом I степени
Молодежный медиацентр «Эрудит-ТВ» фильм «Кем быть? Взгляд на профессии автомира» Савиных Никита</t>
  </si>
  <si>
    <t>Диплом III степени
Молодежный медиацентр «Эрудит-ТВ» в номинации «Автомобилю ВАЗ -50 лет»</t>
  </si>
  <si>
    <t>Диплом III степени
Молодежный медиацентр «Эрудит-ТВ» за сюжет «Что их объединяет»</t>
  </si>
  <si>
    <t>II Международный анимационный проект «Мульт – Мост. Россия - Сербия»</t>
  </si>
  <si>
    <t>Диплом 
Молодежный медиацентр «Эрудит-ТВ» 
Жебровская Н.А.</t>
  </si>
  <si>
    <t>Международный фестиваль –конкурс детского и юношеского творчества  «Сила искусства»</t>
  </si>
  <si>
    <t>Диплом дипломанта
 III степени
Студия современного эстрадного танца «ASSORTI»
Средняя группа</t>
  </si>
  <si>
    <t>Диплом участника
Студия современного эстрадного танца «ASSORTI»,
Средняя группа 
m &amp; m DANCE</t>
  </si>
  <si>
    <t>Диплом I степени
Молодежная студия  «КИВИ» за сюжет  «Мир может стать доступнее?»</t>
  </si>
  <si>
    <t>Диплом I степени
Молодежная студия  «КИВИ» фильм «Кем быть? Взгляд на профессии автомира»</t>
  </si>
  <si>
    <t>Диплом II степени молодежная студия «КИВИ»
сюжет «Моя радуга»</t>
  </si>
  <si>
    <t>Диплом II степени молодежная студия «КИВИ»
сюжет «Семейные истории»</t>
  </si>
  <si>
    <t>Диплом Гран-при
Молодежная студия «КИВИ» сюжет «Лапочки в тапочках»</t>
  </si>
  <si>
    <t xml:space="preserve">Диплом II степени
Молодежная студия «КИВИ » в номинации «Автомобилю ВАЗ – 50 лет» «Просто как игра» </t>
  </si>
  <si>
    <t>Открытый международный конкурс компьютерных работ среди детей, юношества и студенческой молодежи «Цифровой ветер 2018»</t>
  </si>
  <si>
    <t>I место в номинации «Трехмерная статичная графика»
Тархов Иван</t>
  </si>
  <si>
    <t>III место в номинации «Двумерная статичная графика»
Тархов Иван</t>
  </si>
  <si>
    <t>I место в номинации «Двумерная статичная графика»
Котова Елена</t>
  </si>
  <si>
    <t>Турнир IKO NAKAMURA</t>
  </si>
  <si>
    <t>Диплом II место
Глазунов Семен</t>
  </si>
  <si>
    <t>Международный турнир «КУБОК ОНИКСА»</t>
  </si>
  <si>
    <t>Диплом I место
По классу «D»
Дудник Илья,
 Жаркова Карина</t>
  </si>
  <si>
    <t>Диплом I место
Европейская программа
Дудник Илья,
 Жаркова Карина</t>
  </si>
  <si>
    <t>Диплом I место
по «D» классу + Дети 2+1
Дудник Илья,
 Жаркова Карина</t>
  </si>
  <si>
    <t>Диплом I место
по «D» классу + Дети 2+1
в Европейской программе
Дудник Илья,
 Жаркова Карина</t>
  </si>
  <si>
    <t>Диплом за участие
Молодежная студия  «КИВИ» 
Виктория Кускова</t>
  </si>
  <si>
    <t>Диплом за участие
Молодежная студия  «КИВИ» 
Елена Котова</t>
  </si>
  <si>
    <t>Диплом за участие
Молодежная студия  «КИВИ» 
Тархов Иван</t>
  </si>
  <si>
    <t>Диплом за участие
Молодежная студия  «КИВИ» 
Каян Е.Н.</t>
  </si>
  <si>
    <t>Диплом за участие
Молодежная студия  «КИВИ» 
Селена Кудинова</t>
  </si>
  <si>
    <t>Диплом за участие
Молодежная студия  «КИВИ» 
Таисия Локцик</t>
  </si>
  <si>
    <t>Диплом за участие 
Молодежная студия  «КИВИ» 
Олеся Локцик</t>
  </si>
  <si>
    <t xml:space="preserve">Диплом за участие
Молодежная студия  «КИВИ» </t>
  </si>
  <si>
    <t>III Межрегиональный турнир по карате киокушинкай на кубок коротоякского элеватора</t>
  </si>
  <si>
    <t>Алтайский край, с. Хабары</t>
  </si>
  <si>
    <t>Диплом за I место Бальцар Максим</t>
  </si>
  <si>
    <t>Диплом за III место Вецков Артем</t>
  </si>
  <si>
    <t>Диплом за I место Воропаев Александр</t>
  </si>
  <si>
    <t>Диплом за II место Глазунов Семен</t>
  </si>
  <si>
    <t>Диплом за II место Головков Андрей</t>
  </si>
  <si>
    <t>Диплом за I место Дуткин Иван</t>
  </si>
  <si>
    <t>Диплом за I место Срыбных Матвей</t>
  </si>
  <si>
    <t>Диплом за I место Срыбных Вячеслав</t>
  </si>
  <si>
    <t>Диплом за I место Шеханин Рамир</t>
  </si>
  <si>
    <t>Открытый командный турнир Советского района города Новосибирска по лазертагу "Золотой ППШ", посвященный героической обороне Москвы осенью 1941 года</t>
  </si>
  <si>
    <t>Диплом за I место Команда "ЕрмакЪ"</t>
  </si>
  <si>
    <t>Областной турнир по лазертагу "Осенний штурм-2018"</t>
  </si>
  <si>
    <t>Грамота за I место среди команд младшей возрастной категории Команда "ЕрмакЪ-1" МБУ МЦ "Патриот" руководитель: Корнева К.З.</t>
  </si>
  <si>
    <t>Грамота за II место среди команд младшей возрастной категории Команда "ЕрмакЪ-2" МБУ МЦ "Патриот" руководитель: Корнева К.З.</t>
  </si>
  <si>
    <t>Диплом участника в младшей возрастной категории Команда "ЕрмакЪ-1" МБУ МЦ "Патриот" руководитель: Корнева К.З.</t>
  </si>
  <si>
    <t>Диплом участника в младшей возрастной категории Команда "ЕрмакЪ-2" МБУ МЦ "Патриот" руководитель: Корнева К.З.</t>
  </si>
  <si>
    <t>Диплом участника в старшей возрастной категории Команда "ЕрмакЪ" МБУ МЦ "Патриот" руководитель: Корнева К.З.</t>
  </si>
  <si>
    <t>Межрегиональный фестиваль юношеских и молодежных медиастудий "Пробный шар"</t>
  </si>
  <si>
    <t>г. Санкт-Петербург</t>
  </si>
  <si>
    <t>Диплом победителя в номинации "Лучший видеомонтаж" Крулькин Егор руководители: Каян Е.И., Жебровская Н.А.</t>
  </si>
  <si>
    <t>Диплом победителя в номинации "Лучшая режиссерская работа" Лебедева Мария руководители: Каян Е.И., Жебровская Н.А.</t>
  </si>
  <si>
    <t>Диплом победителя в номинации "Лучшая режиссерская работа" "В погоне за счастьем" руководители: Каян Е.И., Жебровская Н.А.</t>
  </si>
  <si>
    <t>Диплом победителя в номинации "Лучший видеомонтаж" "Пять углов" руководители: Каян Е.И., Жебровская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</si>
</sst>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36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4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4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2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3" fillId="0" borderId="0" xfId="0" applyNumberFormat="1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7" fillId="2" borderId="7" xfId="0" applyFont="1" applyFill="1" applyBorder="1" applyAlignment="1" applyProtection="1">
      <alignment horizontal="center" vertical="top" wrapText="1"/>
      <protection hidden="1"/>
    </xf>
    <xf numFmtId="0" fontId="24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2" fillId="7" borderId="1" xfId="1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3" fillId="7" borderId="1" xfId="1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6" fillId="9" borderId="1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 applyProtection="1">
      <alignment horizontal="center" vertical="top" wrapText="1"/>
      <protection locked="0"/>
    </xf>
    <xf numFmtId="0" fontId="26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14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25" fillId="0" borderId="9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5" fillId="0" borderId="9" xfId="0" applyFont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Акцент1" xfId="1" builtinId="29"/>
    <cellStyle name="Гиперссылка 2" xfId="2"/>
    <cellStyle name="Гиперссылка 3" xfId="3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7" zoomScaleNormal="100" zoomScaleSheetLayoutView="100" workbookViewId="0">
      <selection activeCell="B25" sqref="B25"/>
    </sheetView>
  </sheetViews>
  <sheetFormatPr defaultColWidth="9.140625" defaultRowHeight="15" x14ac:dyDescent="0.25"/>
  <cols>
    <col min="1" max="1" width="10.140625" style="39" customWidth="1"/>
    <col min="2" max="2" width="9.140625" style="39"/>
    <col min="3" max="3" width="2.140625" style="39" customWidth="1"/>
    <col min="4" max="7" width="9.140625" style="39"/>
    <col min="8" max="8" width="8.5703125" style="39" customWidth="1"/>
    <col min="9" max="9" width="9.140625" style="39"/>
    <col min="10" max="10" width="9.140625" style="39" customWidth="1"/>
    <col min="11" max="11" width="5.42578125" style="39" customWidth="1"/>
    <col min="12" max="12" width="15.7109375" style="39" customWidth="1"/>
    <col min="13" max="13" width="9.140625" style="39"/>
    <col min="14" max="14" width="15.7109375" style="39" customWidth="1"/>
    <col min="15" max="16384" width="9.140625" style="39"/>
  </cols>
  <sheetData>
    <row r="1" spans="1:14" ht="20.25" x14ac:dyDescent="0.25">
      <c r="A1" s="301" t="s">
        <v>208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38.25" customHeight="1" x14ac:dyDescent="0.25"/>
    <row r="3" spans="1:14" ht="19.5" customHeight="1" x14ac:dyDescent="0.25">
      <c r="A3" s="308" t="s">
        <v>221</v>
      </c>
      <c r="B3" s="308"/>
      <c r="C3" s="308"/>
      <c r="D3" s="308"/>
      <c r="E3" s="308"/>
      <c r="L3" s="302"/>
      <c r="M3" s="302"/>
      <c r="N3" s="302"/>
    </row>
    <row r="4" spans="1:14" ht="15.75" x14ac:dyDescent="0.25">
      <c r="A4" s="140" t="s">
        <v>79</v>
      </c>
      <c r="B4" s="307"/>
      <c r="C4" s="307"/>
      <c r="D4" s="307"/>
      <c r="E4" s="307"/>
    </row>
    <row r="5" spans="1:14" ht="21.75" customHeight="1" x14ac:dyDescent="0.25">
      <c r="A5" s="307"/>
      <c r="B5" s="307"/>
      <c r="C5" s="307"/>
      <c r="D5" s="307"/>
      <c r="E5" s="307"/>
    </row>
    <row r="6" spans="1:14" ht="30.75" customHeight="1" x14ac:dyDescent="0.25">
      <c r="A6" s="309"/>
      <c r="B6" s="309"/>
      <c r="D6" s="310"/>
      <c r="E6" s="310"/>
    </row>
    <row r="7" spans="1:14" ht="12.75" customHeight="1" x14ac:dyDescent="0.25">
      <c r="A7" s="311" t="s">
        <v>222</v>
      </c>
      <c r="B7" s="311"/>
      <c r="D7" s="299" t="s">
        <v>223</v>
      </c>
      <c r="E7" s="299"/>
    </row>
    <row r="8" spans="1:14" ht="12.75" customHeight="1" x14ac:dyDescent="0.25">
      <c r="A8" s="141"/>
      <c r="B8" s="300" t="s">
        <v>224</v>
      </c>
      <c r="C8" s="300"/>
      <c r="D8" s="300"/>
      <c r="E8" s="142"/>
    </row>
    <row r="9" spans="1:14" ht="101.25" customHeight="1" x14ac:dyDescent="0.25"/>
    <row r="10" spans="1:14" ht="18.75" x14ac:dyDescent="0.3">
      <c r="A10" s="304" t="s">
        <v>102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</row>
    <row r="11" spans="1:14" ht="18.75" customHeight="1" x14ac:dyDescent="0.3">
      <c r="A11" s="305" t="s">
        <v>284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 ht="18.75" x14ac:dyDescent="0.3">
      <c r="A12" s="305" t="s">
        <v>285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</row>
    <row r="13" spans="1:14" ht="18.75" x14ac:dyDescent="0.3">
      <c r="E13" s="40" t="s">
        <v>103</v>
      </c>
      <c r="F13" s="303">
        <v>2018</v>
      </c>
      <c r="G13" s="303"/>
      <c r="H13" s="306" t="s">
        <v>104</v>
      </c>
      <c r="I13" s="306"/>
      <c r="J13" s="306"/>
    </row>
    <row r="23" spans="1:14" ht="18.75" x14ac:dyDescent="0.25">
      <c r="A23" s="298" t="s">
        <v>209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69" workbookViewId="0">
      <selection activeCell="I72" sqref="I72"/>
    </sheetView>
  </sheetViews>
  <sheetFormatPr defaultRowHeight="15" x14ac:dyDescent="0.25"/>
  <cols>
    <col min="1" max="1" width="7.140625" customWidth="1"/>
    <col min="2" max="2" width="27.28515625" customWidth="1"/>
    <col min="5" max="5" width="18.425781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265</v>
      </c>
    </row>
    <row r="2" spans="1:10" ht="36.75" customHeight="1" x14ac:dyDescent="0.25">
      <c r="A2" s="347" t="s">
        <v>62</v>
      </c>
      <c r="B2" s="341" t="s">
        <v>234</v>
      </c>
      <c r="C2" s="341" t="s">
        <v>230</v>
      </c>
      <c r="D2" s="341"/>
      <c r="E2" s="335" t="s">
        <v>231</v>
      </c>
      <c r="F2" s="341" t="s">
        <v>95</v>
      </c>
      <c r="G2" s="343" t="s">
        <v>232</v>
      </c>
      <c r="H2" s="345"/>
      <c r="I2" s="341" t="s">
        <v>233</v>
      </c>
      <c r="J2" s="341" t="s">
        <v>155</v>
      </c>
    </row>
    <row r="3" spans="1:10" ht="36.75" customHeight="1" x14ac:dyDescent="0.25">
      <c r="A3" s="347"/>
      <c r="B3" s="341"/>
      <c r="C3" s="145" t="s">
        <v>59</v>
      </c>
      <c r="D3" s="145" t="s">
        <v>90</v>
      </c>
      <c r="E3" s="337"/>
      <c r="F3" s="341"/>
      <c r="G3" s="145" t="s">
        <v>59</v>
      </c>
      <c r="H3" s="145" t="s">
        <v>90</v>
      </c>
      <c r="I3" s="341"/>
      <c r="J3" s="341"/>
    </row>
    <row r="4" spans="1:10" ht="75" x14ac:dyDescent="0.25">
      <c r="A4" s="68"/>
      <c r="B4" s="129" t="s">
        <v>236</v>
      </c>
      <c r="C4" s="129">
        <f>SUM(C5:C17)</f>
        <v>1</v>
      </c>
      <c r="D4" s="129">
        <f>SUM(D5:D17)</f>
        <v>1</v>
      </c>
      <c r="E4" s="129"/>
      <c r="F4" s="129"/>
      <c r="G4" s="129">
        <f>SUM(G5:G17)</f>
        <v>250</v>
      </c>
      <c r="H4" s="129">
        <f>SUM(H5:H17)</f>
        <v>200</v>
      </c>
      <c r="I4" s="129"/>
      <c r="J4" s="129"/>
    </row>
    <row r="5" spans="1:10" ht="409.5" x14ac:dyDescent="0.3">
      <c r="A5" s="158">
        <v>1</v>
      </c>
      <c r="B5" s="102" t="s">
        <v>349</v>
      </c>
      <c r="C5" s="282">
        <v>1</v>
      </c>
      <c r="D5" s="282">
        <v>1</v>
      </c>
      <c r="E5" s="280">
        <v>43113</v>
      </c>
      <c r="F5" s="281" t="s">
        <v>378</v>
      </c>
      <c r="G5" s="282">
        <v>250</v>
      </c>
      <c r="H5" s="282">
        <v>200</v>
      </c>
      <c r="I5" s="63" t="s">
        <v>379</v>
      </c>
      <c r="J5" s="279" t="s">
        <v>380</v>
      </c>
    </row>
    <row r="6" spans="1:10" ht="15.75" x14ac:dyDescent="0.25">
      <c r="A6" s="158">
        <v>2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5.75" x14ac:dyDescent="0.25">
      <c r="A7" s="158">
        <v>3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5.75" x14ac:dyDescent="0.25">
      <c r="A8" s="158">
        <v>4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15.75" x14ac:dyDescent="0.25">
      <c r="A9" s="158">
        <v>5</v>
      </c>
      <c r="B9" s="62"/>
      <c r="C9" s="62"/>
      <c r="D9" s="62"/>
      <c r="E9" s="62"/>
      <c r="F9" s="62"/>
      <c r="G9" s="62"/>
      <c r="H9" s="62"/>
      <c r="I9" s="62"/>
      <c r="J9" s="62"/>
    </row>
    <row r="10" spans="1:10" ht="15.75" x14ac:dyDescent="0.25">
      <c r="A10" s="158">
        <v>6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.75" x14ac:dyDescent="0.25">
      <c r="A11" s="158">
        <v>7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5.75" x14ac:dyDescent="0.25">
      <c r="A12" s="158">
        <v>8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15.75" x14ac:dyDescent="0.25">
      <c r="A13" s="158">
        <v>9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15.75" x14ac:dyDescent="0.25">
      <c r="A14" s="158">
        <v>10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5.75" x14ac:dyDescent="0.25">
      <c r="A15" s="158">
        <v>11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5.75" x14ac:dyDescent="0.25">
      <c r="A16" s="158">
        <v>12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15.75" x14ac:dyDescent="0.25">
      <c r="A17" s="158">
        <v>13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56.25" x14ac:dyDescent="0.25">
      <c r="A18" s="159">
        <v>14</v>
      </c>
      <c r="B18" s="129" t="s">
        <v>237</v>
      </c>
      <c r="C18" s="129">
        <f>SUM(C19:C30)</f>
        <v>0</v>
      </c>
      <c r="D18" s="129">
        <f>SUM(D19:D30)</f>
        <v>0</v>
      </c>
      <c r="E18" s="129"/>
      <c r="F18" s="129"/>
      <c r="G18" s="129">
        <f>SUM(G19:G30)</f>
        <v>0</v>
      </c>
      <c r="H18" s="129">
        <f>SUM(H19:H30)</f>
        <v>0</v>
      </c>
      <c r="I18" s="129"/>
      <c r="J18" s="129"/>
    </row>
    <row r="19" spans="1:10" ht="15.75" x14ac:dyDescent="0.25">
      <c r="A19" s="158">
        <v>15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15.75" x14ac:dyDescent="0.25">
      <c r="A20" s="158">
        <v>16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15.75" x14ac:dyDescent="0.25">
      <c r="A21" s="158">
        <v>17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15.75" x14ac:dyDescent="0.25">
      <c r="A22" s="158">
        <v>18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15.75" x14ac:dyDescent="0.25">
      <c r="A23" s="158">
        <v>19</v>
      </c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158">
        <v>20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158">
        <v>21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5.75" x14ac:dyDescent="0.25">
      <c r="A26" s="158">
        <v>22</v>
      </c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5.75" x14ac:dyDescent="0.25">
      <c r="A27" s="158">
        <v>23</v>
      </c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5.75" x14ac:dyDescent="0.25">
      <c r="A28" s="158">
        <v>24</v>
      </c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5.75" x14ac:dyDescent="0.25">
      <c r="A29" s="158">
        <v>25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15.75" x14ac:dyDescent="0.25">
      <c r="A30" s="158">
        <v>26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56.25" x14ac:dyDescent="0.25">
      <c r="A31" s="159">
        <v>27</v>
      </c>
      <c r="B31" s="129" t="s">
        <v>238</v>
      </c>
      <c r="C31" s="129">
        <f>SUM(C32:C40)</f>
        <v>0</v>
      </c>
      <c r="D31" s="129">
        <f>SUM(D32:D40)</f>
        <v>0</v>
      </c>
      <c r="E31" s="129"/>
      <c r="F31" s="129"/>
      <c r="G31" s="129">
        <f>SUM(G32:G40)</f>
        <v>0</v>
      </c>
      <c r="H31" s="129">
        <f>SUM(H32:H40)</f>
        <v>0</v>
      </c>
      <c r="I31" s="129"/>
      <c r="J31" s="129"/>
    </row>
    <row r="32" spans="1:10" ht="15.75" x14ac:dyDescent="0.25">
      <c r="A32" s="158">
        <v>28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15.75" x14ac:dyDescent="0.25">
      <c r="A33" s="158">
        <v>29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15.75" x14ac:dyDescent="0.25">
      <c r="A34" s="158">
        <v>30</v>
      </c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15.75" x14ac:dyDescent="0.25">
      <c r="A35" s="158">
        <v>31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15.75" x14ac:dyDescent="0.25">
      <c r="A36" s="158">
        <v>32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0" ht="15.75" x14ac:dyDescent="0.25">
      <c r="A37" s="158">
        <v>33</v>
      </c>
      <c r="B37" s="62"/>
      <c r="C37" s="62"/>
      <c r="D37" s="62"/>
      <c r="E37" s="62"/>
      <c r="F37" s="62"/>
      <c r="G37" s="62"/>
      <c r="H37" s="62"/>
      <c r="I37" s="62"/>
      <c r="J37" s="62"/>
    </row>
    <row r="38" spans="1:10" ht="15.75" x14ac:dyDescent="0.25">
      <c r="A38" s="158">
        <v>34</v>
      </c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15.75" x14ac:dyDescent="0.25">
      <c r="A39" s="158">
        <v>35</v>
      </c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15.75" x14ac:dyDescent="0.25">
      <c r="A40" s="158">
        <v>36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37.5" x14ac:dyDescent="0.25">
      <c r="A41" s="159">
        <v>37</v>
      </c>
      <c r="B41" s="129" t="s">
        <v>239</v>
      </c>
      <c r="C41" s="129">
        <f>SUM(C42:C50)</f>
        <v>0</v>
      </c>
      <c r="D41" s="129">
        <f>SUM(D42:D50)</f>
        <v>0</v>
      </c>
      <c r="E41" s="129"/>
      <c r="F41" s="129"/>
      <c r="G41" s="129">
        <f>SUM(G42:G50)</f>
        <v>0</v>
      </c>
      <c r="H41" s="129">
        <f>SUM(H42:H50)</f>
        <v>0</v>
      </c>
      <c r="I41" s="129"/>
      <c r="J41" s="129"/>
    </row>
    <row r="42" spans="1:10" ht="15.75" x14ac:dyDescent="0.25">
      <c r="A42" s="158">
        <v>38</v>
      </c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15.75" x14ac:dyDescent="0.25">
      <c r="A43" s="158">
        <v>39</v>
      </c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5.75" x14ac:dyDescent="0.25">
      <c r="A44" s="158">
        <v>40</v>
      </c>
      <c r="B44" s="62"/>
      <c r="C44" s="62"/>
      <c r="D44" s="62"/>
      <c r="E44" s="62"/>
      <c r="F44" s="62"/>
      <c r="G44" s="62"/>
      <c r="H44" s="62"/>
      <c r="I44" s="62"/>
      <c r="J44" s="62"/>
    </row>
    <row r="45" spans="1:10" ht="15.75" x14ac:dyDescent="0.25">
      <c r="A45" s="158">
        <v>41</v>
      </c>
      <c r="B45" s="62"/>
      <c r="C45" s="62"/>
      <c r="D45" s="62"/>
      <c r="E45" s="62"/>
      <c r="F45" s="62"/>
      <c r="G45" s="62"/>
      <c r="H45" s="62"/>
      <c r="I45" s="62"/>
      <c r="J45" s="62"/>
    </row>
    <row r="46" spans="1:10" ht="15.75" x14ac:dyDescent="0.25">
      <c r="A46" s="158">
        <v>42</v>
      </c>
      <c r="B46" s="62"/>
      <c r="C46" s="62"/>
      <c r="D46" s="62"/>
      <c r="E46" s="62"/>
      <c r="F46" s="62"/>
      <c r="G46" s="62"/>
      <c r="H46" s="62"/>
      <c r="I46" s="62"/>
      <c r="J46" s="62"/>
    </row>
    <row r="47" spans="1:10" ht="15.75" x14ac:dyDescent="0.25">
      <c r="A47" s="158">
        <v>43</v>
      </c>
      <c r="B47" s="62"/>
      <c r="C47" s="62"/>
      <c r="D47" s="62"/>
      <c r="E47" s="62"/>
      <c r="F47" s="62"/>
      <c r="G47" s="62"/>
      <c r="H47" s="62"/>
      <c r="I47" s="62"/>
      <c r="J47" s="62"/>
    </row>
    <row r="48" spans="1:10" ht="15.75" x14ac:dyDescent="0.25">
      <c r="A48" s="158">
        <v>44</v>
      </c>
      <c r="B48" s="62"/>
      <c r="C48" s="62"/>
      <c r="D48" s="62"/>
      <c r="E48" s="62"/>
      <c r="F48" s="62"/>
      <c r="G48" s="62"/>
      <c r="H48" s="62"/>
      <c r="I48" s="62"/>
      <c r="J48" s="62"/>
    </row>
    <row r="49" spans="1:10" ht="15.75" x14ac:dyDescent="0.25">
      <c r="A49" s="158">
        <v>45</v>
      </c>
      <c r="B49" s="62"/>
      <c r="C49" s="62"/>
      <c r="D49" s="62"/>
      <c r="E49" s="62"/>
      <c r="F49" s="62"/>
      <c r="G49" s="62"/>
      <c r="H49" s="62"/>
      <c r="I49" s="62"/>
      <c r="J49" s="62"/>
    </row>
    <row r="50" spans="1:10" ht="15.75" x14ac:dyDescent="0.25">
      <c r="A50" s="158">
        <v>46</v>
      </c>
      <c r="B50" s="62"/>
      <c r="C50" s="62"/>
      <c r="D50" s="62"/>
      <c r="E50" s="62"/>
      <c r="F50" s="62"/>
      <c r="G50" s="62"/>
      <c r="H50" s="62"/>
      <c r="I50" s="62"/>
      <c r="J50" s="62"/>
    </row>
    <row r="51" spans="1:10" ht="18.75" x14ac:dyDescent="0.25">
      <c r="A51" s="159">
        <v>47</v>
      </c>
      <c r="B51" s="129" t="s">
        <v>240</v>
      </c>
      <c r="C51" s="129">
        <f>SUM(C52:C60)</f>
        <v>0</v>
      </c>
      <c r="D51" s="129">
        <f>SUM(D52:D60)</f>
        <v>0</v>
      </c>
      <c r="E51" s="129"/>
      <c r="F51" s="129"/>
      <c r="G51" s="129">
        <f>SUM(G52:G60)</f>
        <v>0</v>
      </c>
      <c r="H51" s="129">
        <f>SUM(H52:H60)</f>
        <v>0</v>
      </c>
      <c r="I51" s="129"/>
      <c r="J51" s="129"/>
    </row>
    <row r="52" spans="1:10" ht="15.75" x14ac:dyDescent="0.25">
      <c r="A52" s="158">
        <v>48</v>
      </c>
      <c r="B52" s="62"/>
      <c r="C52" s="62"/>
      <c r="D52" s="62"/>
      <c r="E52" s="62"/>
      <c r="F52" s="62"/>
      <c r="G52" s="62"/>
      <c r="H52" s="62"/>
      <c r="I52" s="62"/>
      <c r="J52" s="62"/>
    </row>
    <row r="53" spans="1:10" ht="15.75" x14ac:dyDescent="0.25">
      <c r="A53" s="158">
        <v>49</v>
      </c>
      <c r="B53" s="62"/>
      <c r="C53" s="62"/>
      <c r="D53" s="62"/>
      <c r="E53" s="62"/>
      <c r="F53" s="62"/>
      <c r="G53" s="62"/>
      <c r="H53" s="62"/>
      <c r="I53" s="62"/>
      <c r="J53" s="62"/>
    </row>
    <row r="54" spans="1:10" ht="15.75" x14ac:dyDescent="0.25">
      <c r="A54" s="158">
        <v>50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ht="15.75" x14ac:dyDescent="0.25">
      <c r="A55" s="158">
        <v>51</v>
      </c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5.75" x14ac:dyDescent="0.25">
      <c r="A56" s="158">
        <v>52</v>
      </c>
      <c r="B56" s="62"/>
      <c r="C56" s="62"/>
      <c r="D56" s="62"/>
      <c r="E56" s="62"/>
      <c r="F56" s="62"/>
      <c r="G56" s="62"/>
      <c r="H56" s="62"/>
      <c r="I56" s="62"/>
      <c r="J56" s="62"/>
    </row>
    <row r="57" spans="1:10" ht="15.75" x14ac:dyDescent="0.25">
      <c r="A57" s="158">
        <v>53</v>
      </c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5.75" x14ac:dyDescent="0.25">
      <c r="A58" s="158">
        <v>54</v>
      </c>
      <c r="B58" s="62"/>
      <c r="C58" s="62"/>
      <c r="D58" s="62"/>
      <c r="E58" s="62"/>
      <c r="F58" s="62"/>
      <c r="G58" s="62"/>
      <c r="H58" s="62"/>
      <c r="I58" s="62"/>
      <c r="J58" s="62"/>
    </row>
    <row r="59" spans="1:10" ht="15.75" x14ac:dyDescent="0.25">
      <c r="A59" s="158">
        <v>55</v>
      </c>
      <c r="B59" s="62"/>
      <c r="C59" s="62"/>
      <c r="D59" s="62"/>
      <c r="E59" s="62"/>
      <c r="F59" s="62"/>
      <c r="G59" s="62"/>
      <c r="H59" s="62"/>
      <c r="I59" s="62"/>
      <c r="J59" s="62"/>
    </row>
    <row r="60" spans="1:10" ht="15.75" x14ac:dyDescent="0.25">
      <c r="A60" s="158">
        <v>56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0" ht="37.5" x14ac:dyDescent="0.25">
      <c r="A61" s="159">
        <v>57</v>
      </c>
      <c r="B61" s="129" t="s">
        <v>241</v>
      </c>
      <c r="C61" s="129">
        <f>SUM(C62:C70)</f>
        <v>0</v>
      </c>
      <c r="D61" s="129">
        <f>SUM(D62:D70)</f>
        <v>0</v>
      </c>
      <c r="E61" s="129"/>
      <c r="F61" s="129"/>
      <c r="G61" s="129">
        <f>SUM(G62:G70)</f>
        <v>0</v>
      </c>
      <c r="H61" s="129">
        <f>SUM(H62:H70)</f>
        <v>0</v>
      </c>
      <c r="I61" s="129"/>
      <c r="J61" s="129"/>
    </row>
    <row r="62" spans="1:10" ht="15.75" x14ac:dyDescent="0.25">
      <c r="A62" s="158">
        <v>58</v>
      </c>
      <c r="B62" s="62"/>
      <c r="C62" s="62"/>
      <c r="D62" s="62"/>
      <c r="E62" s="62"/>
      <c r="F62" s="62"/>
      <c r="G62" s="62"/>
      <c r="H62" s="62"/>
      <c r="I62" s="62"/>
      <c r="J62" s="62"/>
    </row>
    <row r="63" spans="1:10" ht="15.75" x14ac:dyDescent="0.25">
      <c r="A63" s="158">
        <v>59</v>
      </c>
      <c r="B63" s="62"/>
      <c r="C63" s="62"/>
      <c r="D63" s="62"/>
      <c r="E63" s="62"/>
      <c r="F63" s="62"/>
      <c r="G63" s="62"/>
      <c r="H63" s="62"/>
      <c r="I63" s="62"/>
      <c r="J63" s="62"/>
    </row>
    <row r="64" spans="1:10" ht="15.75" x14ac:dyDescent="0.25">
      <c r="A64" s="158">
        <v>60</v>
      </c>
      <c r="B64" s="62"/>
      <c r="C64" s="62"/>
      <c r="D64" s="62"/>
      <c r="E64" s="62"/>
      <c r="F64" s="62"/>
      <c r="G64" s="62"/>
      <c r="H64" s="62"/>
      <c r="I64" s="62"/>
      <c r="J64" s="62"/>
    </row>
    <row r="65" spans="1:10" ht="15.75" x14ac:dyDescent="0.25">
      <c r="A65" s="158">
        <v>61</v>
      </c>
      <c r="B65" s="62"/>
      <c r="C65" s="62"/>
      <c r="D65" s="62"/>
      <c r="E65" s="62"/>
      <c r="F65" s="62"/>
      <c r="G65" s="62"/>
      <c r="H65" s="62"/>
      <c r="I65" s="62"/>
      <c r="J65" s="62"/>
    </row>
    <row r="66" spans="1:10" ht="15.75" x14ac:dyDescent="0.25">
      <c r="A66" s="158">
        <v>62</v>
      </c>
      <c r="B66" s="62"/>
      <c r="C66" s="62"/>
      <c r="D66" s="62"/>
      <c r="E66" s="62"/>
      <c r="F66" s="62"/>
      <c r="G66" s="62"/>
      <c r="H66" s="62"/>
      <c r="I66" s="62"/>
      <c r="J66" s="62"/>
    </row>
    <row r="67" spans="1:10" ht="15.75" x14ac:dyDescent="0.25">
      <c r="A67" s="158">
        <v>63</v>
      </c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15.75" x14ac:dyDescent="0.25">
      <c r="A68" s="158">
        <v>64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5.75" x14ac:dyDescent="0.25">
      <c r="A69" s="158">
        <v>65</v>
      </c>
      <c r="B69" s="62"/>
      <c r="C69" s="62"/>
      <c r="D69" s="62"/>
      <c r="E69" s="62"/>
      <c r="F69" s="62"/>
      <c r="G69" s="62"/>
      <c r="H69" s="62"/>
      <c r="I69" s="62"/>
      <c r="J69" s="62"/>
    </row>
    <row r="70" spans="1:10" ht="15.75" x14ac:dyDescent="0.25">
      <c r="A70" s="158">
        <v>66</v>
      </c>
      <c r="B70" s="62"/>
      <c r="C70" s="62"/>
      <c r="D70" s="62"/>
      <c r="E70" s="62"/>
      <c r="F70" s="62"/>
      <c r="G70" s="62"/>
      <c r="H70" s="62"/>
      <c r="I70" s="62"/>
      <c r="J70" s="62"/>
    </row>
    <row r="71" spans="1:10" ht="37.5" x14ac:dyDescent="0.25">
      <c r="A71" s="159">
        <v>67</v>
      </c>
      <c r="B71" s="129" t="s">
        <v>242</v>
      </c>
      <c r="C71" s="129">
        <f>SUM(C72:C80)</f>
        <v>1</v>
      </c>
      <c r="D71" s="129">
        <f>SUM(D72:D80)</f>
        <v>1</v>
      </c>
      <c r="E71" s="129"/>
      <c r="F71" s="129"/>
      <c r="G71" s="129">
        <f>SUM(G72:G80)</f>
        <v>500</v>
      </c>
      <c r="H71" s="129">
        <f>SUM(H72:H80)</f>
        <v>500</v>
      </c>
      <c r="I71" s="129"/>
      <c r="J71" s="129"/>
    </row>
    <row r="72" spans="1:10" ht="409.5" x14ac:dyDescent="0.3">
      <c r="A72" s="158">
        <v>68</v>
      </c>
      <c r="B72" s="153" t="s">
        <v>351</v>
      </c>
      <c r="C72" s="282">
        <v>1</v>
      </c>
      <c r="D72" s="282">
        <v>1</v>
      </c>
      <c r="E72" s="62"/>
      <c r="F72" s="62"/>
      <c r="G72" s="282">
        <v>500</v>
      </c>
      <c r="H72" s="282">
        <v>500</v>
      </c>
      <c r="I72" s="63" t="s">
        <v>353</v>
      </c>
      <c r="J72" s="279" t="s">
        <v>381</v>
      </c>
    </row>
    <row r="73" spans="1:10" ht="15.75" x14ac:dyDescent="0.25">
      <c r="A73" s="158">
        <v>69</v>
      </c>
      <c r="B73" s="62"/>
      <c r="C73" s="62"/>
      <c r="D73" s="62"/>
      <c r="E73" s="62"/>
      <c r="F73" s="62"/>
      <c r="G73" s="62"/>
      <c r="H73" s="62"/>
      <c r="I73" s="62"/>
      <c r="J73" s="62"/>
    </row>
    <row r="74" spans="1:10" ht="15.75" x14ac:dyDescent="0.25">
      <c r="A74" s="158">
        <v>70</v>
      </c>
      <c r="B74" s="62"/>
      <c r="C74" s="62"/>
      <c r="D74" s="62"/>
      <c r="E74" s="62"/>
      <c r="F74" s="62"/>
      <c r="G74" s="62"/>
      <c r="H74" s="62"/>
      <c r="I74" s="62"/>
      <c r="J74" s="62"/>
    </row>
    <row r="75" spans="1:10" ht="15.75" x14ac:dyDescent="0.25">
      <c r="A75" s="158">
        <v>71</v>
      </c>
      <c r="B75" s="62"/>
      <c r="C75" s="62"/>
      <c r="D75" s="62"/>
      <c r="E75" s="62"/>
      <c r="F75" s="62"/>
      <c r="G75" s="62"/>
      <c r="H75" s="62"/>
      <c r="I75" s="62"/>
      <c r="J75" s="62"/>
    </row>
    <row r="76" spans="1:10" ht="15.75" x14ac:dyDescent="0.25">
      <c r="A76" s="158">
        <v>72</v>
      </c>
      <c r="B76" s="62"/>
      <c r="C76" s="62"/>
      <c r="D76" s="62"/>
      <c r="E76" s="62"/>
      <c r="F76" s="62"/>
      <c r="G76" s="62"/>
      <c r="H76" s="62"/>
      <c r="I76" s="62"/>
      <c r="J76" s="62"/>
    </row>
    <row r="77" spans="1:10" ht="15.75" x14ac:dyDescent="0.25">
      <c r="A77" s="158">
        <v>73</v>
      </c>
      <c r="B77" s="62"/>
      <c r="C77" s="62"/>
      <c r="D77" s="62"/>
      <c r="E77" s="62"/>
      <c r="F77" s="62"/>
      <c r="G77" s="62"/>
      <c r="H77" s="62"/>
      <c r="I77" s="62"/>
      <c r="J77" s="62"/>
    </row>
    <row r="78" spans="1:10" ht="15.75" x14ac:dyDescent="0.25">
      <c r="A78" s="158">
        <v>74</v>
      </c>
      <c r="B78" s="62"/>
      <c r="C78" s="62"/>
      <c r="D78" s="62"/>
      <c r="E78" s="62"/>
      <c r="F78" s="62"/>
      <c r="G78" s="62"/>
      <c r="H78" s="62"/>
      <c r="I78" s="62"/>
      <c r="J78" s="62"/>
    </row>
    <row r="79" spans="1:10" ht="15.75" x14ac:dyDescent="0.25">
      <c r="A79" s="158">
        <v>75</v>
      </c>
      <c r="B79" s="62"/>
      <c r="C79" s="62"/>
      <c r="D79" s="62"/>
      <c r="E79" s="62"/>
      <c r="F79" s="62"/>
      <c r="G79" s="62"/>
      <c r="H79" s="62"/>
      <c r="I79" s="62"/>
      <c r="J79" s="62"/>
    </row>
    <row r="80" spans="1:10" ht="15.75" x14ac:dyDescent="0.25">
      <c r="A80" s="158">
        <v>76</v>
      </c>
      <c r="B80" s="62"/>
      <c r="C80" s="62"/>
      <c r="D80" s="62"/>
      <c r="E80" s="62"/>
      <c r="F80" s="62"/>
      <c r="G80" s="62"/>
      <c r="H80" s="62"/>
      <c r="I80" s="62"/>
      <c r="J80" s="62"/>
    </row>
    <row r="81" spans="1:10" ht="112.5" x14ac:dyDescent="0.25">
      <c r="A81" s="159">
        <v>77</v>
      </c>
      <c r="B81" s="129" t="s">
        <v>243</v>
      </c>
      <c r="C81" s="129">
        <f>SUM(C82:C89)</f>
        <v>0</v>
      </c>
      <c r="D81" s="129">
        <f>SUM(D82:D90)</f>
        <v>0</v>
      </c>
      <c r="E81" s="129"/>
      <c r="F81" s="129"/>
      <c r="G81" s="129">
        <f>SUM(G82:G90)</f>
        <v>0</v>
      </c>
      <c r="H81" s="129">
        <f>SUM(H82:H90)</f>
        <v>0</v>
      </c>
      <c r="I81" s="129"/>
      <c r="J81" s="129"/>
    </row>
    <row r="82" spans="1:10" ht="15.75" x14ac:dyDescent="0.25">
      <c r="A82" s="158">
        <v>78</v>
      </c>
      <c r="B82" s="62"/>
      <c r="C82" s="62"/>
      <c r="D82" s="62"/>
      <c r="E82" s="62"/>
      <c r="F82" s="62"/>
      <c r="G82" s="62"/>
      <c r="H82" s="62"/>
      <c r="I82" s="62"/>
      <c r="J82" s="62"/>
    </row>
    <row r="83" spans="1:10" ht="15.75" x14ac:dyDescent="0.25">
      <c r="A83" s="158">
        <v>79</v>
      </c>
      <c r="B83" s="62"/>
      <c r="C83" s="62"/>
      <c r="D83" s="62"/>
      <c r="E83" s="62"/>
      <c r="F83" s="62"/>
      <c r="G83" s="62"/>
      <c r="H83" s="62"/>
      <c r="I83" s="62"/>
      <c r="J83" s="62"/>
    </row>
    <row r="84" spans="1:10" ht="15.75" x14ac:dyDescent="0.25">
      <c r="A84" s="158">
        <v>80</v>
      </c>
      <c r="B84" s="62"/>
      <c r="C84" s="62"/>
      <c r="D84" s="62"/>
      <c r="E84" s="62"/>
      <c r="F84" s="62"/>
      <c r="G84" s="62"/>
      <c r="H84" s="62"/>
      <c r="I84" s="62"/>
      <c r="J84" s="62"/>
    </row>
    <row r="85" spans="1:10" ht="15.75" x14ac:dyDescent="0.25">
      <c r="A85" s="158">
        <v>81</v>
      </c>
      <c r="B85" s="62"/>
      <c r="C85" s="62"/>
      <c r="D85" s="62"/>
      <c r="E85" s="62"/>
      <c r="F85" s="62"/>
      <c r="G85" s="62"/>
      <c r="H85" s="62"/>
      <c r="I85" s="62"/>
      <c r="J85" s="62"/>
    </row>
    <row r="86" spans="1:10" ht="15.75" x14ac:dyDescent="0.25">
      <c r="A86" s="158">
        <v>82</v>
      </c>
      <c r="B86" s="62"/>
      <c r="C86" s="62"/>
      <c r="D86" s="62"/>
      <c r="E86" s="62"/>
      <c r="F86" s="62"/>
      <c r="G86" s="62"/>
      <c r="H86" s="62"/>
      <c r="I86" s="62"/>
      <c r="J86" s="62"/>
    </row>
    <row r="87" spans="1:10" ht="15.75" x14ac:dyDescent="0.25">
      <c r="A87" s="158">
        <v>83</v>
      </c>
      <c r="B87" s="62"/>
      <c r="C87" s="62"/>
      <c r="D87" s="62"/>
      <c r="E87" s="62"/>
      <c r="F87" s="62"/>
      <c r="G87" s="62"/>
      <c r="H87" s="62"/>
      <c r="I87" s="62"/>
      <c r="J87" s="62"/>
    </row>
    <row r="88" spans="1:10" ht="15.75" x14ac:dyDescent="0.25">
      <c r="A88" s="158">
        <v>84</v>
      </c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15.75" x14ac:dyDescent="0.25">
      <c r="A89" s="158">
        <v>85</v>
      </c>
      <c r="B89" s="62"/>
      <c r="C89" s="62"/>
      <c r="D89" s="62"/>
      <c r="E89" s="62"/>
      <c r="F89" s="62"/>
      <c r="G89" s="62"/>
      <c r="H89" s="62"/>
      <c r="I89" s="62"/>
      <c r="J89" s="62"/>
    </row>
    <row r="90" spans="1:10" ht="15.75" x14ac:dyDescent="0.25">
      <c r="A90" s="158">
        <v>86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.75" customHeight="1" x14ac:dyDescent="0.25">
      <c r="A91" s="157">
        <v>87</v>
      </c>
      <c r="B91" s="160" t="s">
        <v>235</v>
      </c>
      <c r="C91" s="160">
        <f>SUM(C4,C18,C31,C41,C51,C61,C71,C81)</f>
        <v>2</v>
      </c>
      <c r="D91" s="160">
        <f>SUM(D4,D18,D31,D41,D51,D61,D71,D81)</f>
        <v>2</v>
      </c>
      <c r="E91" s="160"/>
      <c r="F91" s="160"/>
      <c r="G91" s="160">
        <f>SUM(G4,G18,G31,G41,G51,G61,G71,G81)</f>
        <v>750</v>
      </c>
      <c r="H91" s="160">
        <f>SUM(H4,H18,H31,H41,H51,H61,H71,H81)</f>
        <v>700</v>
      </c>
      <c r="I91" s="157"/>
      <c r="J91" s="157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63" t="s">
        <v>128</v>
      </c>
      <c r="B1" s="163"/>
      <c r="C1" s="163"/>
      <c r="D1" s="163"/>
    </row>
    <row r="2" spans="1:4" ht="94.5" customHeight="1" x14ac:dyDescent="0.25">
      <c r="A2" s="130" t="s">
        <v>130</v>
      </c>
      <c r="B2" s="161" t="s">
        <v>244</v>
      </c>
      <c r="C2" s="161" t="s">
        <v>245</v>
      </c>
      <c r="D2" s="161" t="s">
        <v>199</v>
      </c>
    </row>
    <row r="3" spans="1:4" ht="37.5" customHeight="1" x14ac:dyDescent="0.25">
      <c r="A3" s="122" t="s">
        <v>60</v>
      </c>
      <c r="B3" s="283">
        <v>58</v>
      </c>
      <c r="C3" s="284">
        <v>58</v>
      </c>
      <c r="D3" s="284">
        <v>3264</v>
      </c>
    </row>
    <row r="4" spans="1:4" ht="37.5" customHeight="1" x14ac:dyDescent="0.25">
      <c r="A4" s="122" t="s">
        <v>61</v>
      </c>
      <c r="B4" s="283">
        <v>20</v>
      </c>
      <c r="C4" s="284">
        <v>20</v>
      </c>
      <c r="D4" s="297">
        <v>1352</v>
      </c>
    </row>
    <row r="5" spans="1:4" ht="37.5" customHeight="1" x14ac:dyDescent="0.25">
      <c r="A5" s="122" t="s">
        <v>69</v>
      </c>
      <c r="B5" s="122"/>
      <c r="C5" s="284"/>
      <c r="D5" s="131"/>
    </row>
    <row r="6" spans="1:4" ht="37.5" customHeight="1" x14ac:dyDescent="0.25">
      <c r="A6" s="122" t="s">
        <v>70</v>
      </c>
      <c r="B6" s="122"/>
      <c r="C6" s="284"/>
      <c r="D6" s="131"/>
    </row>
    <row r="7" spans="1:4" ht="37.5" customHeight="1" x14ac:dyDescent="0.25">
      <c r="A7" s="122" t="s">
        <v>71</v>
      </c>
      <c r="B7" s="283">
        <v>12</v>
      </c>
      <c r="C7" s="284">
        <v>12</v>
      </c>
      <c r="D7" s="297">
        <v>535</v>
      </c>
    </row>
    <row r="8" spans="1:4" ht="37.5" customHeight="1" x14ac:dyDescent="0.25">
      <c r="A8" s="122" t="s">
        <v>72</v>
      </c>
      <c r="B8" s="283">
        <v>10</v>
      </c>
      <c r="C8" s="284">
        <v>10</v>
      </c>
      <c r="D8" s="297">
        <v>941</v>
      </c>
    </row>
    <row r="9" spans="1:4" ht="37.5" customHeight="1" x14ac:dyDescent="0.25">
      <c r="A9" s="162" t="s">
        <v>91</v>
      </c>
      <c r="B9" s="166">
        <f>SUM(B3:B8)</f>
        <v>100</v>
      </c>
      <c r="C9" s="36">
        <f>SUM(C3:C8)</f>
        <v>100</v>
      </c>
      <c r="D9" s="36">
        <f>SUM(D3:D8)</f>
        <v>6092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55" t="s">
        <v>219</v>
      </c>
      <c r="B1" s="355"/>
      <c r="C1" s="355"/>
      <c r="D1" s="355"/>
      <c r="E1" s="355"/>
    </row>
    <row r="2" spans="1:5" ht="75" customHeight="1" x14ac:dyDescent="0.25">
      <c r="A2" s="25" t="s">
        <v>62</v>
      </c>
      <c r="B2" s="25" t="s">
        <v>129</v>
      </c>
      <c r="C2" s="25" t="s">
        <v>94</v>
      </c>
      <c r="D2" s="230" t="s">
        <v>282</v>
      </c>
      <c r="E2" s="229" t="s">
        <v>200</v>
      </c>
    </row>
    <row r="3" spans="1:5" ht="18.75" x14ac:dyDescent="0.25">
      <c r="A3" s="210"/>
      <c r="B3" s="211" t="s">
        <v>257</v>
      </c>
      <c r="C3" s="211"/>
      <c r="D3" s="231"/>
      <c r="E3" s="211"/>
    </row>
    <row r="4" spans="1:5" ht="18.75" x14ac:dyDescent="0.3">
      <c r="A4" s="197"/>
      <c r="B4" s="208" t="s">
        <v>260</v>
      </c>
      <c r="C4" s="209"/>
      <c r="D4" s="232"/>
      <c r="E4" s="209"/>
    </row>
    <row r="5" spans="1:5" ht="18.75" x14ac:dyDescent="0.25">
      <c r="A5" s="60">
        <v>1</v>
      </c>
      <c r="B5" s="79"/>
      <c r="C5" s="79"/>
      <c r="D5" s="86"/>
      <c r="E5" s="79"/>
    </row>
    <row r="6" spans="1:5" ht="18.75" x14ac:dyDescent="0.25">
      <c r="A6" s="60">
        <v>2</v>
      </c>
      <c r="B6" s="206"/>
      <c r="C6" s="206"/>
      <c r="D6" s="86"/>
      <c r="E6" s="79"/>
    </row>
    <row r="7" spans="1:5" ht="18.75" x14ac:dyDescent="0.25">
      <c r="A7" s="127">
        <v>3</v>
      </c>
      <c r="B7" s="206"/>
      <c r="C7" s="206"/>
      <c r="D7" s="86"/>
      <c r="E7" s="79"/>
    </row>
    <row r="8" spans="1:5" ht="18.75" x14ac:dyDescent="0.25">
      <c r="A8" s="127">
        <v>4</v>
      </c>
      <c r="B8" s="206"/>
      <c r="C8" s="206"/>
      <c r="D8" s="86"/>
      <c r="E8" s="79"/>
    </row>
    <row r="9" spans="1:5" ht="18.75" x14ac:dyDescent="0.25">
      <c r="A9" s="127">
        <v>5</v>
      </c>
      <c r="B9" s="206"/>
      <c r="C9" s="206"/>
      <c r="D9" s="86"/>
      <c r="E9" s="79"/>
    </row>
    <row r="10" spans="1:5" ht="18.75" x14ac:dyDescent="0.25">
      <c r="A10" s="127">
        <v>6</v>
      </c>
      <c r="B10" s="193"/>
      <c r="C10" s="193"/>
      <c r="D10" s="233"/>
      <c r="E10" s="193"/>
    </row>
    <row r="11" spans="1:5" ht="18.75" x14ac:dyDescent="0.25">
      <c r="A11" s="127">
        <v>7</v>
      </c>
      <c r="B11" s="193"/>
      <c r="C11" s="193"/>
      <c r="D11" s="233"/>
      <c r="E11" s="193"/>
    </row>
    <row r="12" spans="1:5" ht="38.25" customHeight="1" x14ac:dyDescent="0.3">
      <c r="A12" s="197"/>
      <c r="B12" s="208" t="s">
        <v>259</v>
      </c>
      <c r="C12" s="209"/>
      <c r="D12" s="232"/>
      <c r="E12" s="209"/>
    </row>
    <row r="13" spans="1:5" ht="18.75" x14ac:dyDescent="0.25">
      <c r="A13" s="126">
        <v>1</v>
      </c>
      <c r="B13" s="193"/>
      <c r="C13" s="193"/>
      <c r="D13" s="233"/>
      <c r="E13" s="193"/>
    </row>
    <row r="14" spans="1:5" ht="18.75" x14ac:dyDescent="0.25">
      <c r="A14" s="126">
        <v>2</v>
      </c>
      <c r="B14" s="193"/>
      <c r="C14" s="193"/>
      <c r="D14" s="233"/>
      <c r="E14" s="193"/>
    </row>
    <row r="15" spans="1:5" ht="18.75" x14ac:dyDescent="0.25">
      <c r="A15" s="126">
        <v>3</v>
      </c>
      <c r="B15" s="193"/>
      <c r="C15" s="193"/>
      <c r="D15" s="233"/>
      <c r="E15" s="193"/>
    </row>
    <row r="16" spans="1:5" ht="18.75" x14ac:dyDescent="0.25">
      <c r="A16" s="126">
        <v>4</v>
      </c>
      <c r="B16" s="193"/>
      <c r="C16" s="193"/>
      <c r="D16" s="233"/>
      <c r="E16" s="193"/>
    </row>
    <row r="17" spans="1:5" ht="18.75" x14ac:dyDescent="0.25">
      <c r="A17" s="126">
        <v>5</v>
      </c>
      <c r="B17" s="193"/>
      <c r="C17" s="193"/>
      <c r="D17" s="233"/>
      <c r="E17" s="193"/>
    </row>
    <row r="18" spans="1:5" ht="18.75" customHeight="1" x14ac:dyDescent="0.25">
      <c r="A18" s="126">
        <v>6</v>
      </c>
      <c r="B18" s="193"/>
      <c r="C18" s="193"/>
      <c r="D18" s="233"/>
      <c r="E18" s="193"/>
    </row>
    <row r="19" spans="1:5" ht="18.75" x14ac:dyDescent="0.25">
      <c r="A19" s="126">
        <v>7</v>
      </c>
      <c r="B19" s="193"/>
      <c r="C19" s="193"/>
      <c r="D19" s="233"/>
      <c r="E19" s="193"/>
    </row>
    <row r="20" spans="1:5" ht="18.75" x14ac:dyDescent="0.3">
      <c r="A20" s="212"/>
      <c r="B20" s="208" t="s">
        <v>71</v>
      </c>
      <c r="C20" s="209"/>
      <c r="D20" s="232"/>
      <c r="E20" s="209"/>
    </row>
    <row r="21" spans="1:5" ht="18.75" x14ac:dyDescent="0.25">
      <c r="A21" s="60">
        <v>1</v>
      </c>
      <c r="B21" s="207"/>
      <c r="C21" s="207"/>
      <c r="D21" s="86"/>
      <c r="E21" s="79"/>
    </row>
    <row r="22" spans="1:5" ht="18.75" x14ac:dyDescent="0.25">
      <c r="A22" s="127">
        <v>2</v>
      </c>
      <c r="B22" s="207"/>
      <c r="C22" s="207"/>
      <c r="D22" s="86"/>
      <c r="E22" s="79"/>
    </row>
    <row r="23" spans="1:5" ht="18.75" x14ac:dyDescent="0.25">
      <c r="A23" s="127">
        <v>3</v>
      </c>
      <c r="B23" s="207"/>
      <c r="C23" s="207"/>
      <c r="D23" s="86"/>
      <c r="E23" s="79"/>
    </row>
    <row r="24" spans="1:5" ht="18.75" x14ac:dyDescent="0.25">
      <c r="A24" s="127">
        <v>4</v>
      </c>
      <c r="B24" s="207"/>
      <c r="C24" s="207"/>
      <c r="D24" s="86"/>
      <c r="E24" s="79"/>
    </row>
    <row r="25" spans="1:5" ht="18.75" x14ac:dyDescent="0.25">
      <c r="A25" s="127">
        <v>5</v>
      </c>
      <c r="B25" s="207"/>
      <c r="C25" s="207"/>
      <c r="D25" s="86"/>
      <c r="E25" s="79"/>
    </row>
    <row r="26" spans="1:5" ht="18.75" x14ac:dyDescent="0.25">
      <c r="A26" s="127">
        <v>6</v>
      </c>
      <c r="B26" s="79"/>
      <c r="C26" s="79"/>
      <c r="D26" s="86"/>
      <c r="E26" s="79"/>
    </row>
    <row r="27" spans="1:5" ht="18.75" x14ac:dyDescent="0.25">
      <c r="A27" s="127">
        <v>7</v>
      </c>
      <c r="B27" s="79"/>
      <c r="C27" s="79"/>
      <c r="D27" s="86"/>
      <c r="E27" s="79"/>
    </row>
    <row r="28" spans="1:5" ht="37.5" x14ac:dyDescent="0.3">
      <c r="A28" s="197"/>
      <c r="B28" s="214" t="s">
        <v>198</v>
      </c>
      <c r="C28" s="209"/>
      <c r="D28" s="232"/>
      <c r="E28" s="209"/>
    </row>
    <row r="29" spans="1:5" ht="18.75" x14ac:dyDescent="0.3">
      <c r="A29" s="63">
        <v>1</v>
      </c>
      <c r="B29" s="215"/>
      <c r="C29" s="213"/>
      <c r="D29" s="234"/>
      <c r="E29" s="213"/>
    </row>
    <row r="30" spans="1:5" ht="18.75" x14ac:dyDescent="0.3">
      <c r="A30" s="63">
        <v>2</v>
      </c>
      <c r="B30" s="215"/>
      <c r="C30" s="213"/>
      <c r="D30" s="234"/>
      <c r="E30" s="213"/>
    </row>
    <row r="31" spans="1:5" ht="18.75" x14ac:dyDescent="0.25">
      <c r="A31" s="60">
        <v>3</v>
      </c>
      <c r="B31" s="79"/>
      <c r="C31" s="79"/>
      <c r="D31" s="86"/>
      <c r="E31" s="79"/>
    </row>
    <row r="32" spans="1:5" ht="18.75" x14ac:dyDescent="0.25">
      <c r="A32" s="60">
        <v>4</v>
      </c>
      <c r="B32" s="79"/>
      <c r="C32" s="79"/>
      <c r="D32" s="86"/>
      <c r="E32" s="79"/>
    </row>
    <row r="33" spans="1:5" ht="18.75" x14ac:dyDescent="0.25">
      <c r="A33" s="210"/>
      <c r="B33" s="211" t="s">
        <v>256</v>
      </c>
      <c r="C33" s="211"/>
      <c r="D33" s="231"/>
      <c r="E33" s="211"/>
    </row>
    <row r="34" spans="1:5" ht="18.75" x14ac:dyDescent="0.3">
      <c r="A34" s="197"/>
      <c r="B34" s="208" t="s">
        <v>260</v>
      </c>
      <c r="C34" s="209"/>
      <c r="D34" s="232"/>
      <c r="E34" s="209"/>
    </row>
    <row r="35" spans="1:5" ht="18.75" x14ac:dyDescent="0.25">
      <c r="A35" s="60">
        <v>1</v>
      </c>
      <c r="B35" s="79"/>
      <c r="C35" s="79"/>
      <c r="D35" s="86"/>
      <c r="E35" s="79"/>
    </row>
    <row r="36" spans="1:5" ht="18.75" x14ac:dyDescent="0.25">
      <c r="A36" s="127">
        <v>2</v>
      </c>
      <c r="B36" s="79"/>
      <c r="C36" s="79"/>
      <c r="D36" s="86"/>
      <c r="E36" s="79"/>
    </row>
    <row r="37" spans="1:5" ht="18.75" x14ac:dyDescent="0.25">
      <c r="A37" s="127">
        <v>3</v>
      </c>
      <c r="B37" s="79"/>
      <c r="C37" s="79"/>
      <c r="D37" s="86"/>
      <c r="E37" s="79"/>
    </row>
    <row r="38" spans="1:5" ht="18.75" x14ac:dyDescent="0.25">
      <c r="A38" s="127">
        <v>4</v>
      </c>
      <c r="B38" s="79"/>
      <c r="C38" s="79"/>
      <c r="D38" s="86"/>
      <c r="E38" s="79"/>
    </row>
    <row r="39" spans="1:5" ht="18.75" x14ac:dyDescent="0.25">
      <c r="A39" s="127">
        <v>5</v>
      </c>
      <c r="B39" s="79"/>
      <c r="C39" s="79"/>
      <c r="D39" s="86"/>
      <c r="E39" s="79"/>
    </row>
    <row r="40" spans="1:5" ht="18.75" x14ac:dyDescent="0.25">
      <c r="A40" s="127">
        <v>6</v>
      </c>
      <c r="B40" s="79"/>
      <c r="C40" s="79"/>
      <c r="D40" s="86"/>
      <c r="E40" s="79"/>
    </row>
    <row r="41" spans="1:5" ht="18.75" x14ac:dyDescent="0.25">
      <c r="A41" s="127">
        <v>7</v>
      </c>
      <c r="B41" s="79"/>
      <c r="C41" s="79"/>
      <c r="D41" s="86"/>
      <c r="E41" s="79"/>
    </row>
    <row r="42" spans="1:5" ht="18.75" x14ac:dyDescent="0.3">
      <c r="A42" s="197"/>
      <c r="B42" s="208" t="s">
        <v>259</v>
      </c>
      <c r="C42" s="209"/>
      <c r="D42" s="232"/>
      <c r="E42" s="209"/>
    </row>
    <row r="43" spans="1:5" ht="18.75" x14ac:dyDescent="0.25">
      <c r="A43" s="60">
        <v>1</v>
      </c>
      <c r="B43" s="79"/>
      <c r="C43" s="79"/>
      <c r="D43" s="86"/>
      <c r="E43" s="79"/>
    </row>
    <row r="44" spans="1:5" ht="18.75" x14ac:dyDescent="0.25">
      <c r="A44" s="127">
        <v>2</v>
      </c>
      <c r="B44" s="79"/>
      <c r="C44" s="79"/>
      <c r="D44" s="86"/>
      <c r="E44" s="79"/>
    </row>
    <row r="45" spans="1:5" ht="18.75" x14ac:dyDescent="0.25">
      <c r="A45" s="127">
        <v>3</v>
      </c>
      <c r="B45" s="79"/>
      <c r="C45" s="79"/>
      <c r="D45" s="86"/>
      <c r="E45" s="79"/>
    </row>
    <row r="46" spans="1:5" ht="18.75" x14ac:dyDescent="0.25">
      <c r="A46" s="127">
        <v>4</v>
      </c>
      <c r="B46" s="79"/>
      <c r="C46" s="79"/>
      <c r="D46" s="86"/>
      <c r="E46" s="79"/>
    </row>
    <row r="47" spans="1:5" ht="18.75" x14ac:dyDescent="0.25">
      <c r="A47" s="127">
        <v>5</v>
      </c>
      <c r="B47" s="79"/>
      <c r="C47" s="79"/>
      <c r="D47" s="86"/>
      <c r="E47" s="79"/>
    </row>
    <row r="48" spans="1:5" ht="18.75" x14ac:dyDescent="0.25">
      <c r="A48" s="127">
        <v>6</v>
      </c>
      <c r="B48" s="79"/>
      <c r="C48" s="79"/>
      <c r="D48" s="86"/>
      <c r="E48" s="79"/>
    </row>
    <row r="49" spans="1:5" ht="18.75" x14ac:dyDescent="0.25">
      <c r="A49" s="127">
        <v>7</v>
      </c>
      <c r="B49" s="79"/>
      <c r="C49" s="79"/>
      <c r="D49" s="86"/>
      <c r="E49" s="79"/>
    </row>
    <row r="50" spans="1:5" ht="18.75" x14ac:dyDescent="0.3">
      <c r="A50" s="197"/>
      <c r="B50" s="208" t="s">
        <v>71</v>
      </c>
      <c r="C50" s="209"/>
      <c r="D50" s="232"/>
      <c r="E50" s="209"/>
    </row>
    <row r="51" spans="1:5" ht="18.75" x14ac:dyDescent="0.25">
      <c r="A51" s="60">
        <v>1</v>
      </c>
      <c r="B51" s="79"/>
      <c r="C51" s="79"/>
      <c r="D51" s="86"/>
      <c r="E51" s="79"/>
    </row>
    <row r="52" spans="1:5" ht="18.75" x14ac:dyDescent="0.25">
      <c r="A52" s="127">
        <v>2</v>
      </c>
      <c r="B52" s="79"/>
      <c r="C52" s="79"/>
      <c r="D52" s="86"/>
      <c r="E52" s="79"/>
    </row>
    <row r="53" spans="1:5" ht="18.75" x14ac:dyDescent="0.25">
      <c r="A53" s="127">
        <v>3</v>
      </c>
      <c r="B53" s="79"/>
      <c r="C53" s="79"/>
      <c r="D53" s="86"/>
      <c r="E53" s="79"/>
    </row>
    <row r="54" spans="1:5" ht="18.75" x14ac:dyDescent="0.25">
      <c r="A54" s="127">
        <v>4</v>
      </c>
      <c r="B54" s="79"/>
      <c r="C54" s="79"/>
      <c r="D54" s="86"/>
      <c r="E54" s="79"/>
    </row>
    <row r="55" spans="1:5" ht="18.75" x14ac:dyDescent="0.25">
      <c r="A55" s="127">
        <v>5</v>
      </c>
      <c r="B55" s="79"/>
      <c r="C55" s="79"/>
      <c r="D55" s="86"/>
      <c r="E55" s="79"/>
    </row>
    <row r="56" spans="1:5" ht="18.75" x14ac:dyDescent="0.25">
      <c r="A56" s="127">
        <v>6</v>
      </c>
      <c r="B56" s="79"/>
      <c r="C56" s="79"/>
      <c r="D56" s="86"/>
      <c r="E56" s="79"/>
    </row>
    <row r="57" spans="1:5" ht="37.5" x14ac:dyDescent="0.3">
      <c r="A57" s="197"/>
      <c r="B57" s="214" t="s">
        <v>198</v>
      </c>
      <c r="C57" s="209"/>
      <c r="D57" s="232"/>
      <c r="E57" s="209"/>
    </row>
    <row r="58" spans="1:5" ht="18.75" x14ac:dyDescent="0.25">
      <c r="A58" s="60">
        <v>1</v>
      </c>
      <c r="B58" s="79"/>
      <c r="C58" s="79"/>
      <c r="D58" s="86"/>
      <c r="E58" s="79"/>
    </row>
    <row r="59" spans="1:5" ht="18.75" x14ac:dyDescent="0.25">
      <c r="A59" s="127">
        <v>2</v>
      </c>
      <c r="B59" s="79"/>
      <c r="C59" s="79"/>
      <c r="D59" s="86"/>
      <c r="E59" s="79"/>
    </row>
    <row r="60" spans="1:5" ht="18.75" x14ac:dyDescent="0.25">
      <c r="A60" s="60">
        <v>3</v>
      </c>
      <c r="B60" s="79"/>
      <c r="C60" s="79"/>
      <c r="D60" s="86"/>
      <c r="E60" s="79"/>
    </row>
    <row r="61" spans="1:5" ht="18.75" x14ac:dyDescent="0.25">
      <c r="A61" s="210"/>
      <c r="B61" s="211" t="s">
        <v>258</v>
      </c>
      <c r="C61" s="211"/>
      <c r="D61" s="231"/>
      <c r="E61" s="211"/>
    </row>
    <row r="62" spans="1:5" ht="18.75" x14ac:dyDescent="0.3">
      <c r="A62" s="197"/>
      <c r="B62" s="208" t="s">
        <v>260</v>
      </c>
      <c r="C62" s="209"/>
      <c r="D62" s="232"/>
      <c r="E62" s="209"/>
    </row>
    <row r="63" spans="1:5" ht="18.75" x14ac:dyDescent="0.25">
      <c r="A63" s="60">
        <v>1</v>
      </c>
      <c r="B63" s="79"/>
      <c r="C63" s="79"/>
      <c r="D63" s="86"/>
      <c r="E63" s="79"/>
    </row>
    <row r="64" spans="1:5" ht="18.75" x14ac:dyDescent="0.25">
      <c r="A64" s="127">
        <v>2</v>
      </c>
      <c r="B64" s="79"/>
      <c r="C64" s="79"/>
      <c r="D64" s="86"/>
      <c r="E64" s="79"/>
    </row>
    <row r="65" spans="1:5" ht="18.75" x14ac:dyDescent="0.25">
      <c r="A65" s="127">
        <v>3</v>
      </c>
      <c r="B65" s="79"/>
      <c r="C65" s="79"/>
      <c r="D65" s="86"/>
      <c r="E65" s="79"/>
    </row>
    <row r="66" spans="1:5" ht="18.75" x14ac:dyDescent="0.25">
      <c r="A66" s="127">
        <v>4</v>
      </c>
      <c r="B66" s="79"/>
      <c r="C66" s="79"/>
      <c r="D66" s="86"/>
      <c r="E66" s="79"/>
    </row>
    <row r="67" spans="1:5" ht="18.75" x14ac:dyDescent="0.25">
      <c r="A67" s="127">
        <v>5</v>
      </c>
      <c r="B67" s="79"/>
      <c r="C67" s="79"/>
      <c r="D67" s="86"/>
      <c r="E67" s="79"/>
    </row>
    <row r="68" spans="1:5" ht="18.75" x14ac:dyDescent="0.25">
      <c r="A68" s="127">
        <v>6</v>
      </c>
      <c r="B68" s="79"/>
      <c r="C68" s="79"/>
      <c r="D68" s="86"/>
      <c r="E68" s="79"/>
    </row>
    <row r="69" spans="1:5" ht="18.75" x14ac:dyDescent="0.25">
      <c r="A69" s="127">
        <v>7</v>
      </c>
      <c r="B69" s="79"/>
      <c r="C69" s="79"/>
      <c r="D69" s="86"/>
      <c r="E69" s="79"/>
    </row>
    <row r="70" spans="1:5" ht="18.75" x14ac:dyDescent="0.3">
      <c r="A70" s="197"/>
      <c r="B70" s="208" t="s">
        <v>259</v>
      </c>
      <c r="C70" s="209"/>
      <c r="D70" s="232"/>
      <c r="E70" s="209"/>
    </row>
    <row r="71" spans="1:5" ht="18.75" x14ac:dyDescent="0.25">
      <c r="A71" s="60">
        <v>1</v>
      </c>
      <c r="B71" s="79"/>
      <c r="C71" s="79"/>
      <c r="D71" s="86"/>
      <c r="E71" s="79"/>
    </row>
    <row r="72" spans="1:5" ht="18.75" x14ac:dyDescent="0.25">
      <c r="A72" s="127">
        <v>2</v>
      </c>
      <c r="B72" s="79"/>
      <c r="C72" s="79"/>
      <c r="D72" s="86"/>
      <c r="E72" s="79"/>
    </row>
    <row r="73" spans="1:5" ht="18.75" x14ac:dyDescent="0.25">
      <c r="A73" s="127">
        <v>3</v>
      </c>
      <c r="B73" s="79"/>
      <c r="C73" s="79"/>
      <c r="D73" s="86"/>
      <c r="E73" s="79"/>
    </row>
    <row r="74" spans="1:5" ht="18.75" x14ac:dyDescent="0.25">
      <c r="A74" s="127">
        <v>4</v>
      </c>
      <c r="B74" s="79"/>
      <c r="C74" s="79"/>
      <c r="D74" s="86"/>
      <c r="E74" s="79"/>
    </row>
    <row r="75" spans="1:5" ht="18.75" x14ac:dyDescent="0.25">
      <c r="A75" s="127">
        <v>5</v>
      </c>
      <c r="B75" s="79"/>
      <c r="C75" s="79"/>
      <c r="D75" s="86"/>
      <c r="E75" s="79"/>
    </row>
    <row r="76" spans="1:5" ht="18.75" x14ac:dyDescent="0.3">
      <c r="A76" s="197"/>
      <c r="B76" s="208" t="s">
        <v>71</v>
      </c>
      <c r="C76" s="209"/>
      <c r="D76" s="232"/>
      <c r="E76" s="209"/>
    </row>
    <row r="77" spans="1:5" ht="18.75" x14ac:dyDescent="0.3">
      <c r="A77" s="63">
        <v>1</v>
      </c>
      <c r="B77" s="64"/>
      <c r="C77" s="213"/>
      <c r="D77" s="234"/>
      <c r="E77" s="213"/>
    </row>
    <row r="78" spans="1:5" ht="18.75" x14ac:dyDescent="0.3">
      <c r="A78" s="63">
        <v>2</v>
      </c>
      <c r="B78" s="64"/>
      <c r="C78" s="213"/>
      <c r="D78" s="234"/>
      <c r="E78" s="213"/>
    </row>
    <row r="79" spans="1:5" ht="18.75" x14ac:dyDescent="0.3">
      <c r="A79" s="63">
        <v>3</v>
      </c>
      <c r="B79" s="64"/>
      <c r="C79" s="213"/>
      <c r="D79" s="234"/>
      <c r="E79" s="213"/>
    </row>
    <row r="80" spans="1:5" ht="18.75" x14ac:dyDescent="0.3">
      <c r="A80" s="63">
        <v>4</v>
      </c>
      <c r="B80" s="64"/>
      <c r="C80" s="213"/>
      <c r="D80" s="234"/>
      <c r="E80" s="213"/>
    </row>
    <row r="81" spans="1:5" ht="37.5" x14ac:dyDescent="0.3">
      <c r="A81" s="197"/>
      <c r="B81" s="214" t="s">
        <v>198</v>
      </c>
      <c r="C81" s="209"/>
      <c r="D81" s="232"/>
      <c r="E81" s="209"/>
    </row>
    <row r="82" spans="1:5" ht="18.75" x14ac:dyDescent="0.3">
      <c r="A82" s="63">
        <v>1</v>
      </c>
      <c r="B82" s="64"/>
      <c r="C82" s="213"/>
      <c r="D82" s="234"/>
      <c r="E82" s="213"/>
    </row>
    <row r="83" spans="1:5" ht="18.75" x14ac:dyDescent="0.25">
      <c r="A83" s="63">
        <v>2</v>
      </c>
      <c r="B83" s="102"/>
      <c r="C83" s="102"/>
      <c r="D83" s="235"/>
      <c r="E83" s="102"/>
    </row>
    <row r="84" spans="1:5" ht="18.75" x14ac:dyDescent="0.25">
      <c r="A84" s="210"/>
      <c r="B84" s="211" t="s">
        <v>253</v>
      </c>
      <c r="C84" s="211"/>
      <c r="D84" s="231"/>
      <c r="E84" s="211"/>
    </row>
    <row r="85" spans="1:5" ht="18.75" x14ac:dyDescent="0.3">
      <c r="A85" s="197"/>
      <c r="B85" s="208" t="s">
        <v>260</v>
      </c>
      <c r="C85" s="209"/>
      <c r="D85" s="232"/>
      <c r="E85" s="209"/>
    </row>
    <row r="86" spans="1:5" ht="18.75" x14ac:dyDescent="0.25">
      <c r="A86" s="127">
        <v>1</v>
      </c>
      <c r="B86" s="79"/>
      <c r="C86" s="79"/>
      <c r="D86" s="86"/>
      <c r="E86" s="79"/>
    </row>
    <row r="87" spans="1:5" ht="18.75" x14ac:dyDescent="0.25">
      <c r="A87" s="127">
        <v>2</v>
      </c>
      <c r="B87" s="79"/>
      <c r="C87" s="79"/>
      <c r="D87" s="86"/>
      <c r="E87" s="79"/>
    </row>
    <row r="88" spans="1:5" ht="18.75" x14ac:dyDescent="0.25">
      <c r="A88" s="127">
        <v>3</v>
      </c>
      <c r="B88" s="79"/>
      <c r="C88" s="79"/>
      <c r="D88" s="86"/>
      <c r="E88" s="79"/>
    </row>
    <row r="89" spans="1:5" ht="18.75" x14ac:dyDescent="0.25">
      <c r="A89" s="127">
        <v>4</v>
      </c>
      <c r="B89" s="79"/>
      <c r="C89" s="79"/>
      <c r="D89" s="86"/>
      <c r="E89" s="79"/>
    </row>
    <row r="90" spans="1:5" ht="18.75" x14ac:dyDescent="0.25">
      <c r="A90" s="127">
        <v>5</v>
      </c>
      <c r="B90" s="79"/>
      <c r="C90" s="79"/>
      <c r="D90" s="86"/>
      <c r="E90" s="79"/>
    </row>
    <row r="91" spans="1:5" ht="18.75" x14ac:dyDescent="0.25">
      <c r="A91" s="127">
        <v>6</v>
      </c>
      <c r="B91" s="79"/>
      <c r="C91" s="79"/>
      <c r="D91" s="86"/>
      <c r="E91" s="79"/>
    </row>
    <row r="92" spans="1:5" ht="18.75" x14ac:dyDescent="0.3">
      <c r="A92" s="197"/>
      <c r="B92" s="208" t="s">
        <v>259</v>
      </c>
      <c r="C92" s="209"/>
      <c r="D92" s="232"/>
      <c r="E92" s="209"/>
    </row>
    <row r="93" spans="1:5" ht="18.75" x14ac:dyDescent="0.25">
      <c r="A93" s="127">
        <v>1</v>
      </c>
      <c r="B93" s="79"/>
      <c r="C93" s="79"/>
      <c r="D93" s="86"/>
      <c r="E93" s="79"/>
    </row>
    <row r="94" spans="1:5" ht="18.75" x14ac:dyDescent="0.25">
      <c r="A94" s="127">
        <v>2</v>
      </c>
      <c r="B94" s="79"/>
      <c r="C94" s="79"/>
      <c r="D94" s="86"/>
      <c r="E94" s="79"/>
    </row>
    <row r="95" spans="1:5" ht="18.75" x14ac:dyDescent="0.25">
      <c r="A95" s="127">
        <v>3</v>
      </c>
      <c r="B95" s="79"/>
      <c r="C95" s="79"/>
      <c r="D95" s="86"/>
      <c r="E95" s="79"/>
    </row>
    <row r="96" spans="1:5" ht="18.75" x14ac:dyDescent="0.25">
      <c r="A96" s="127">
        <v>4</v>
      </c>
      <c r="B96" s="79"/>
      <c r="C96" s="79"/>
      <c r="D96" s="86"/>
      <c r="E96" s="79"/>
    </row>
    <row r="97" spans="1:5" ht="18.75" x14ac:dyDescent="0.25">
      <c r="A97" s="127">
        <v>5</v>
      </c>
      <c r="B97" s="79"/>
      <c r="C97" s="79"/>
      <c r="D97" s="86"/>
      <c r="E97" s="79"/>
    </row>
    <row r="98" spans="1:5" ht="18.75" x14ac:dyDescent="0.25">
      <c r="A98" s="127">
        <v>6</v>
      </c>
      <c r="B98" s="79"/>
      <c r="C98" s="79"/>
      <c r="D98" s="86"/>
      <c r="E98" s="79"/>
    </row>
    <row r="99" spans="1:5" ht="18.75" x14ac:dyDescent="0.25">
      <c r="A99" s="127">
        <v>7</v>
      </c>
      <c r="B99" s="79"/>
      <c r="C99" s="79"/>
      <c r="D99" s="86"/>
      <c r="E99" s="79"/>
    </row>
    <row r="100" spans="1:5" ht="18.75" x14ac:dyDescent="0.3">
      <c r="A100" s="197"/>
      <c r="B100" s="208" t="s">
        <v>71</v>
      </c>
      <c r="C100" s="209"/>
      <c r="D100" s="232"/>
      <c r="E100" s="209"/>
    </row>
    <row r="101" spans="1:5" ht="18.75" x14ac:dyDescent="0.3">
      <c r="A101" s="63">
        <v>1</v>
      </c>
      <c r="B101" s="64"/>
      <c r="C101" s="213"/>
      <c r="D101" s="234"/>
      <c r="E101" s="213"/>
    </row>
    <row r="102" spans="1:5" ht="18.75" x14ac:dyDescent="0.3">
      <c r="A102" s="63">
        <v>2</v>
      </c>
      <c r="B102" s="64"/>
      <c r="C102" s="213"/>
      <c r="D102" s="234"/>
      <c r="E102" s="213"/>
    </row>
    <row r="103" spans="1:5" ht="18.75" x14ac:dyDescent="0.3">
      <c r="A103" s="63">
        <v>3</v>
      </c>
      <c r="B103" s="64"/>
      <c r="C103" s="213"/>
      <c r="D103" s="234"/>
      <c r="E103" s="213"/>
    </row>
    <row r="104" spans="1:5" ht="18.75" x14ac:dyDescent="0.3">
      <c r="A104" s="63">
        <v>4</v>
      </c>
      <c r="B104" s="64"/>
      <c r="C104" s="213"/>
      <c r="D104" s="234"/>
      <c r="E104" s="213"/>
    </row>
    <row r="105" spans="1:5" ht="18.75" x14ac:dyDescent="0.3">
      <c r="A105" s="63">
        <v>5</v>
      </c>
      <c r="B105" s="64"/>
      <c r="C105" s="213"/>
      <c r="D105" s="234"/>
      <c r="E105" s="213"/>
    </row>
    <row r="106" spans="1:5" ht="18.75" x14ac:dyDescent="0.3">
      <c r="A106" s="63">
        <v>6</v>
      </c>
      <c r="B106" s="64"/>
      <c r="C106" s="213"/>
      <c r="D106" s="234"/>
      <c r="E106" s="213"/>
    </row>
    <row r="107" spans="1:5" ht="18.75" x14ac:dyDescent="0.3">
      <c r="A107" s="63">
        <v>7</v>
      </c>
      <c r="B107" s="64"/>
      <c r="C107" s="213"/>
      <c r="D107" s="234"/>
      <c r="E107" s="213"/>
    </row>
    <row r="108" spans="1:5" ht="18.75" x14ac:dyDescent="0.3">
      <c r="A108" s="63">
        <v>8</v>
      </c>
      <c r="B108" s="64"/>
      <c r="C108" s="213"/>
      <c r="D108" s="234"/>
      <c r="E108" s="213"/>
    </row>
    <row r="109" spans="1:5" ht="18.75" x14ac:dyDescent="0.3">
      <c r="A109" s="63">
        <v>9</v>
      </c>
      <c r="B109" s="64"/>
      <c r="C109" s="213"/>
      <c r="D109" s="234"/>
      <c r="E109" s="213"/>
    </row>
    <row r="110" spans="1:5" ht="18.75" x14ac:dyDescent="0.3">
      <c r="A110" s="63">
        <v>10</v>
      </c>
      <c r="B110" s="64"/>
      <c r="C110" s="213"/>
      <c r="D110" s="234"/>
      <c r="E110" s="213"/>
    </row>
    <row r="111" spans="1:5" ht="37.5" x14ac:dyDescent="0.3">
      <c r="A111" s="197"/>
      <c r="B111" s="214" t="s">
        <v>198</v>
      </c>
      <c r="C111" s="209"/>
      <c r="D111" s="232"/>
      <c r="E111" s="209"/>
    </row>
    <row r="112" spans="1:5" ht="18.75" x14ac:dyDescent="0.3">
      <c r="A112" s="63">
        <v>1</v>
      </c>
      <c r="B112" s="64"/>
      <c r="C112" s="213"/>
      <c r="D112" s="234"/>
      <c r="E112" s="213"/>
    </row>
    <row r="113" spans="1:5" ht="18.75" x14ac:dyDescent="0.3">
      <c r="A113" s="63">
        <v>2</v>
      </c>
      <c r="B113" s="64"/>
      <c r="C113" s="213"/>
      <c r="D113" s="234"/>
      <c r="E113" s="213"/>
    </row>
    <row r="114" spans="1:5" ht="18.75" x14ac:dyDescent="0.3">
      <c r="A114" s="63">
        <v>3</v>
      </c>
      <c r="B114" s="64"/>
      <c r="C114" s="213"/>
      <c r="D114" s="234"/>
      <c r="E114" s="213"/>
    </row>
    <row r="115" spans="1:5" ht="18.75" x14ac:dyDescent="0.3">
      <c r="A115" s="63">
        <v>4</v>
      </c>
      <c r="B115" s="64"/>
      <c r="C115" s="213"/>
      <c r="D115" s="234"/>
      <c r="E115" s="213"/>
    </row>
    <row r="116" spans="1:5" ht="18.75" x14ac:dyDescent="0.25">
      <c r="A116" s="69"/>
      <c r="B116" s="69"/>
      <c r="C116" s="69"/>
      <c r="D116" s="69"/>
      <c r="E116" s="69"/>
    </row>
    <row r="117" spans="1:5" ht="18.75" x14ac:dyDescent="0.25">
      <c r="A117" s="69"/>
      <c r="B117" s="69"/>
      <c r="C117" s="69"/>
      <c r="D117" s="69"/>
      <c r="E117" s="69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Normal="100" zoomScaleSheetLayoutView="100" workbookViewId="0">
      <selection activeCell="D9" sqref="D9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56" t="s">
        <v>143</v>
      </c>
      <c r="B1" s="356"/>
      <c r="C1" s="356"/>
      <c r="D1" s="356"/>
      <c r="E1" s="356"/>
    </row>
    <row r="2" spans="1:5" ht="94.5" customHeight="1" x14ac:dyDescent="0.25">
      <c r="A2" s="25" t="s">
        <v>144</v>
      </c>
      <c r="B2" s="25" t="s">
        <v>145</v>
      </c>
      <c r="C2" s="25" t="s">
        <v>146</v>
      </c>
      <c r="D2" s="25" t="s">
        <v>147</v>
      </c>
      <c r="E2" s="25" t="s">
        <v>148</v>
      </c>
    </row>
    <row r="3" spans="1:5" ht="56.25" x14ac:dyDescent="0.3">
      <c r="A3" s="76" t="s">
        <v>149</v>
      </c>
      <c r="B3" s="58">
        <v>4</v>
      </c>
      <c r="C3" s="23">
        <v>4</v>
      </c>
      <c r="D3" s="23">
        <v>20</v>
      </c>
      <c r="E3" s="23">
        <v>20</v>
      </c>
    </row>
    <row r="4" spans="1:5" ht="75" x14ac:dyDescent="0.3">
      <c r="A4" s="76" t="s">
        <v>150</v>
      </c>
      <c r="B4" s="58"/>
      <c r="C4" s="23"/>
      <c r="D4" s="23"/>
      <c r="E4" s="23"/>
    </row>
    <row r="5" spans="1:5" ht="112.5" x14ac:dyDescent="0.3">
      <c r="A5" s="76" t="s">
        <v>225</v>
      </c>
      <c r="B5" s="143"/>
      <c r="C5" s="143"/>
      <c r="D5" s="143"/>
      <c r="E5" s="143"/>
    </row>
    <row r="6" spans="1:5" ht="24" customHeight="1" x14ac:dyDescent="0.3">
      <c r="A6" s="76" t="s">
        <v>226</v>
      </c>
      <c r="B6" s="58"/>
      <c r="C6" s="23"/>
      <c r="D6" s="23"/>
      <c r="E6" s="23"/>
    </row>
    <row r="7" spans="1:5" ht="37.5" x14ac:dyDescent="0.3">
      <c r="A7" s="76" t="s">
        <v>151</v>
      </c>
      <c r="B7" s="58"/>
      <c r="C7" s="23"/>
      <c r="D7" s="23"/>
      <c r="E7" s="23"/>
    </row>
    <row r="8" spans="1:5" ht="56.25" x14ac:dyDescent="0.3">
      <c r="A8" s="76" t="s">
        <v>152</v>
      </c>
      <c r="B8" s="58"/>
      <c r="C8" s="23"/>
      <c r="D8" s="23"/>
      <c r="E8" s="23"/>
    </row>
    <row r="9" spans="1:5" ht="56.25" x14ac:dyDescent="0.3">
      <c r="A9" s="76" t="s">
        <v>153</v>
      </c>
      <c r="B9" s="58"/>
      <c r="C9" s="23"/>
      <c r="D9" s="23"/>
      <c r="E9" s="23"/>
    </row>
    <row r="10" spans="1:5" ht="18.75" x14ac:dyDescent="0.25">
      <c r="A10" s="77" t="s">
        <v>91</v>
      </c>
      <c r="B10" s="27">
        <v>4</v>
      </c>
      <c r="C10" s="129">
        <v>4</v>
      </c>
      <c r="D10" s="129">
        <v>20</v>
      </c>
      <c r="E10" s="129">
        <v>20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view="pageBreakPreview" topLeftCell="A211" zoomScaleNormal="100" zoomScaleSheetLayoutView="100" workbookViewId="0">
      <selection activeCell="D188" sqref="D188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55" t="s">
        <v>154</v>
      </c>
      <c r="B1" s="357"/>
      <c r="C1" s="357"/>
      <c r="D1" s="357"/>
    </row>
    <row r="2" spans="1:4" ht="37.5" x14ac:dyDescent="0.25">
      <c r="A2" s="25" t="s">
        <v>93</v>
      </c>
      <c r="B2" s="25" t="s">
        <v>94</v>
      </c>
      <c r="C2" s="25" t="s">
        <v>95</v>
      </c>
      <c r="D2" s="25" t="s">
        <v>155</v>
      </c>
    </row>
    <row r="3" spans="1:4" ht="18.75" x14ac:dyDescent="0.25">
      <c r="A3" s="217" t="s">
        <v>227</v>
      </c>
      <c r="B3" s="197"/>
      <c r="C3" s="196"/>
      <c r="D3" s="197"/>
    </row>
    <row r="4" spans="1:4" ht="18.75" x14ac:dyDescent="0.25">
      <c r="A4" s="289"/>
      <c r="B4" s="290"/>
      <c r="C4" s="289"/>
      <c r="D4" s="289"/>
    </row>
    <row r="5" spans="1:4" ht="18.75" x14ac:dyDescent="0.25">
      <c r="A5" s="289"/>
      <c r="B5" s="290"/>
      <c r="C5" s="289"/>
      <c r="D5" s="289"/>
    </row>
    <row r="6" spans="1:4" ht="18.75" x14ac:dyDescent="0.25">
      <c r="A6" s="289"/>
      <c r="B6" s="289"/>
      <c r="C6" s="289"/>
      <c r="D6" s="289"/>
    </row>
    <row r="7" spans="1:4" ht="18.75" x14ac:dyDescent="0.25">
      <c r="A7" s="196" t="s">
        <v>123</v>
      </c>
      <c r="B7" s="216"/>
      <c r="C7" s="196"/>
      <c r="D7" s="197"/>
    </row>
    <row r="8" spans="1:4" ht="37.5" x14ac:dyDescent="0.25">
      <c r="A8" s="289" t="s">
        <v>394</v>
      </c>
      <c r="B8" s="289" t="s">
        <v>395</v>
      </c>
      <c r="C8" s="289" t="s">
        <v>396</v>
      </c>
      <c r="D8" s="289" t="s">
        <v>397</v>
      </c>
    </row>
    <row r="9" spans="1:4" ht="37.5" x14ac:dyDescent="0.25">
      <c r="A9" s="289" t="s">
        <v>394</v>
      </c>
      <c r="B9" s="289" t="s">
        <v>395</v>
      </c>
      <c r="C9" s="289" t="s">
        <v>396</v>
      </c>
      <c r="D9" s="289" t="s">
        <v>398</v>
      </c>
    </row>
    <row r="10" spans="1:4" ht="59.25" customHeight="1" x14ac:dyDescent="0.25">
      <c r="A10" s="289" t="s">
        <v>399</v>
      </c>
      <c r="B10" s="289" t="s">
        <v>395</v>
      </c>
      <c r="C10" s="289" t="s">
        <v>396</v>
      </c>
      <c r="D10" s="289" t="s">
        <v>397</v>
      </c>
    </row>
    <row r="11" spans="1:4" ht="37.5" x14ac:dyDescent="0.25">
      <c r="A11" s="289" t="s">
        <v>400</v>
      </c>
      <c r="B11" s="289" t="s">
        <v>395</v>
      </c>
      <c r="C11" s="289" t="s">
        <v>396</v>
      </c>
      <c r="D11" s="267" t="s">
        <v>401</v>
      </c>
    </row>
    <row r="12" spans="1:4" ht="37.5" x14ac:dyDescent="0.25">
      <c r="A12" s="289" t="s">
        <v>400</v>
      </c>
      <c r="B12" s="289" t="s">
        <v>395</v>
      </c>
      <c r="C12" s="289" t="s">
        <v>396</v>
      </c>
      <c r="D12" s="267" t="s">
        <v>402</v>
      </c>
    </row>
    <row r="13" spans="1:4" ht="37.5" x14ac:dyDescent="0.25">
      <c r="A13" s="289" t="s">
        <v>400</v>
      </c>
      <c r="B13" s="289" t="s">
        <v>395</v>
      </c>
      <c r="C13" s="289" t="s">
        <v>396</v>
      </c>
      <c r="D13" s="267" t="s">
        <v>403</v>
      </c>
    </row>
    <row r="14" spans="1:4" ht="37.5" x14ac:dyDescent="0.25">
      <c r="A14" s="289" t="s">
        <v>400</v>
      </c>
      <c r="B14" s="289" t="s">
        <v>395</v>
      </c>
      <c r="C14" s="289" t="s">
        <v>396</v>
      </c>
      <c r="D14" s="267" t="s">
        <v>404</v>
      </c>
    </row>
    <row r="15" spans="1:4" ht="37.5" x14ac:dyDescent="0.25">
      <c r="A15" s="289" t="s">
        <v>400</v>
      </c>
      <c r="B15" s="289" t="s">
        <v>395</v>
      </c>
      <c r="C15" s="289" t="s">
        <v>396</v>
      </c>
      <c r="D15" s="267" t="s">
        <v>405</v>
      </c>
    </row>
    <row r="16" spans="1:4" ht="93.75" x14ac:dyDescent="0.25">
      <c r="A16" s="289" t="s">
        <v>406</v>
      </c>
      <c r="B16" s="289" t="s">
        <v>395</v>
      </c>
      <c r="C16" s="289" t="s">
        <v>396</v>
      </c>
      <c r="D16" s="289" t="s">
        <v>407</v>
      </c>
    </row>
    <row r="17" spans="1:4" ht="93.75" x14ac:dyDescent="0.25">
      <c r="A17" s="289" t="s">
        <v>406</v>
      </c>
      <c r="B17" s="289" t="s">
        <v>395</v>
      </c>
      <c r="C17" s="289" t="s">
        <v>396</v>
      </c>
      <c r="D17" s="289" t="s">
        <v>408</v>
      </c>
    </row>
    <row r="18" spans="1:4" ht="93.75" x14ac:dyDescent="0.25">
      <c r="A18" s="289" t="s">
        <v>406</v>
      </c>
      <c r="B18" s="289" t="s">
        <v>395</v>
      </c>
      <c r="C18" s="289" t="s">
        <v>396</v>
      </c>
      <c r="D18" s="289" t="s">
        <v>409</v>
      </c>
    </row>
    <row r="19" spans="1:4" ht="93.75" x14ac:dyDescent="0.25">
      <c r="A19" s="289" t="s">
        <v>406</v>
      </c>
      <c r="B19" s="289" t="s">
        <v>395</v>
      </c>
      <c r="C19" s="289" t="s">
        <v>396</v>
      </c>
      <c r="D19" s="289" t="s">
        <v>410</v>
      </c>
    </row>
    <row r="20" spans="1:4" ht="93.75" x14ac:dyDescent="0.25">
      <c r="A20" s="289" t="s">
        <v>406</v>
      </c>
      <c r="B20" s="289" t="s">
        <v>395</v>
      </c>
      <c r="C20" s="289" t="s">
        <v>396</v>
      </c>
      <c r="D20" s="289" t="s">
        <v>411</v>
      </c>
    </row>
    <row r="21" spans="1:4" ht="93.75" x14ac:dyDescent="0.25">
      <c r="A21" s="289" t="s">
        <v>406</v>
      </c>
      <c r="B21" s="289" t="s">
        <v>395</v>
      </c>
      <c r="C21" s="289" t="s">
        <v>396</v>
      </c>
      <c r="D21" s="289" t="s">
        <v>412</v>
      </c>
    </row>
    <row r="22" spans="1:4" ht="112.5" x14ac:dyDescent="0.25">
      <c r="A22" s="289" t="s">
        <v>413</v>
      </c>
      <c r="B22" s="289" t="s">
        <v>395</v>
      </c>
      <c r="C22" s="289" t="s">
        <v>396</v>
      </c>
      <c r="D22" s="267" t="s">
        <v>414</v>
      </c>
    </row>
    <row r="23" spans="1:4" ht="18.75" x14ac:dyDescent="0.25">
      <c r="A23" s="196" t="s">
        <v>255</v>
      </c>
      <c r="B23" s="216"/>
      <c r="C23" s="196"/>
      <c r="D23" s="197"/>
    </row>
    <row r="24" spans="1:4" ht="37.5" x14ac:dyDescent="0.25">
      <c r="A24" s="289" t="s">
        <v>415</v>
      </c>
      <c r="B24" s="290" t="s">
        <v>395</v>
      </c>
      <c r="C24" s="289" t="s">
        <v>396</v>
      </c>
      <c r="D24" s="289" t="s">
        <v>416</v>
      </c>
    </row>
    <row r="25" spans="1:4" ht="56.25" x14ac:dyDescent="0.25">
      <c r="A25" s="289" t="s">
        <v>415</v>
      </c>
      <c r="B25" s="290" t="s">
        <v>395</v>
      </c>
      <c r="C25" s="289" t="s">
        <v>396</v>
      </c>
      <c r="D25" s="267" t="s">
        <v>417</v>
      </c>
    </row>
    <row r="26" spans="1:4" ht="56.25" x14ac:dyDescent="0.25">
      <c r="A26" s="289" t="s">
        <v>418</v>
      </c>
      <c r="B26" s="290" t="s">
        <v>395</v>
      </c>
      <c r="C26" s="289" t="s">
        <v>396</v>
      </c>
      <c r="D26" s="289" t="s">
        <v>416</v>
      </c>
    </row>
    <row r="27" spans="1:4" ht="56.25" x14ac:dyDescent="0.25">
      <c r="A27" s="289" t="s">
        <v>418</v>
      </c>
      <c r="B27" s="290" t="s">
        <v>395</v>
      </c>
      <c r="C27" s="289" t="s">
        <v>396</v>
      </c>
      <c r="D27" s="289" t="s">
        <v>419</v>
      </c>
    </row>
    <row r="28" spans="1:4" ht="56.25" x14ac:dyDescent="0.25">
      <c r="A28" s="289" t="s">
        <v>418</v>
      </c>
      <c r="B28" s="290" t="s">
        <v>395</v>
      </c>
      <c r="C28" s="289" t="s">
        <v>396</v>
      </c>
      <c r="D28" s="267" t="s">
        <v>420</v>
      </c>
    </row>
    <row r="29" spans="1:4" ht="56.25" x14ac:dyDescent="0.25">
      <c r="A29" s="289" t="s">
        <v>418</v>
      </c>
      <c r="B29" s="290" t="s">
        <v>395</v>
      </c>
      <c r="C29" s="289" t="s">
        <v>396</v>
      </c>
      <c r="D29" s="289" t="s">
        <v>421</v>
      </c>
    </row>
    <row r="30" spans="1:4" ht="75" x14ac:dyDescent="0.25">
      <c r="A30" s="289" t="s">
        <v>418</v>
      </c>
      <c r="B30" s="290" t="s">
        <v>395</v>
      </c>
      <c r="C30" s="289" t="s">
        <v>396</v>
      </c>
      <c r="D30" s="289" t="s">
        <v>422</v>
      </c>
    </row>
    <row r="31" spans="1:4" ht="75" x14ac:dyDescent="0.25">
      <c r="A31" s="289" t="s">
        <v>418</v>
      </c>
      <c r="B31" s="290" t="s">
        <v>395</v>
      </c>
      <c r="C31" s="289" t="s">
        <v>396</v>
      </c>
      <c r="D31" s="291" t="s">
        <v>423</v>
      </c>
    </row>
    <row r="32" spans="1:4" ht="37.5" x14ac:dyDescent="0.3">
      <c r="A32" s="271" t="s">
        <v>424</v>
      </c>
      <c r="B32" s="290" t="s">
        <v>425</v>
      </c>
      <c r="C32" s="289" t="s">
        <v>396</v>
      </c>
      <c r="D32" s="292" t="s">
        <v>426</v>
      </c>
    </row>
    <row r="33" spans="1:4" ht="37.5" x14ac:dyDescent="0.25">
      <c r="A33" s="271" t="s">
        <v>424</v>
      </c>
      <c r="B33" s="290" t="s">
        <v>425</v>
      </c>
      <c r="C33" s="289" t="s">
        <v>396</v>
      </c>
      <c r="D33" s="271" t="s">
        <v>427</v>
      </c>
    </row>
    <row r="34" spans="1:4" ht="37.5" x14ac:dyDescent="0.25">
      <c r="A34" s="271" t="s">
        <v>424</v>
      </c>
      <c r="B34" s="290" t="s">
        <v>425</v>
      </c>
      <c r="C34" s="289" t="s">
        <v>396</v>
      </c>
      <c r="D34" s="271" t="s">
        <v>428</v>
      </c>
    </row>
    <row r="35" spans="1:4" ht="37.5" x14ac:dyDescent="0.25">
      <c r="A35" s="271" t="s">
        <v>424</v>
      </c>
      <c r="B35" s="290" t="s">
        <v>425</v>
      </c>
      <c r="C35" s="289" t="s">
        <v>396</v>
      </c>
      <c r="D35" s="271" t="s">
        <v>429</v>
      </c>
    </row>
    <row r="36" spans="1:4" ht="37.5" x14ac:dyDescent="0.25">
      <c r="A36" s="271" t="s">
        <v>424</v>
      </c>
      <c r="B36" s="290" t="s">
        <v>425</v>
      </c>
      <c r="C36" s="289" t="s">
        <v>396</v>
      </c>
      <c r="D36" s="271" t="s">
        <v>430</v>
      </c>
    </row>
    <row r="37" spans="1:4" ht="37.5" x14ac:dyDescent="0.25">
      <c r="A37" s="271" t="s">
        <v>424</v>
      </c>
      <c r="B37" s="290" t="s">
        <v>425</v>
      </c>
      <c r="C37" s="289" t="s">
        <v>396</v>
      </c>
      <c r="D37" s="271" t="s">
        <v>431</v>
      </c>
    </row>
    <row r="38" spans="1:4" ht="37.5" x14ac:dyDescent="0.25">
      <c r="A38" s="271" t="s">
        <v>424</v>
      </c>
      <c r="B38" s="290" t="s">
        <v>425</v>
      </c>
      <c r="C38" s="289" t="s">
        <v>396</v>
      </c>
      <c r="D38" s="271" t="s">
        <v>432</v>
      </c>
    </row>
    <row r="39" spans="1:4" ht="37.5" x14ac:dyDescent="0.25">
      <c r="A39" s="271" t="s">
        <v>424</v>
      </c>
      <c r="B39" s="290" t="s">
        <v>425</v>
      </c>
      <c r="C39" s="289" t="s">
        <v>396</v>
      </c>
      <c r="D39" s="271" t="s">
        <v>433</v>
      </c>
    </row>
    <row r="40" spans="1:4" ht="37.5" x14ac:dyDescent="0.25">
      <c r="A40" s="271" t="s">
        <v>424</v>
      </c>
      <c r="B40" s="290" t="s">
        <v>425</v>
      </c>
      <c r="C40" s="289" t="s">
        <v>396</v>
      </c>
      <c r="D40" s="293" t="s">
        <v>434</v>
      </c>
    </row>
    <row r="41" spans="1:4" ht="37.5" x14ac:dyDescent="0.25">
      <c r="A41" s="271" t="s">
        <v>424</v>
      </c>
      <c r="B41" s="290" t="s">
        <v>425</v>
      </c>
      <c r="C41" s="289" t="s">
        <v>396</v>
      </c>
      <c r="D41" s="293" t="s">
        <v>435</v>
      </c>
    </row>
    <row r="42" spans="1:4" ht="37.5" x14ac:dyDescent="0.25">
      <c r="A42" s="271" t="s">
        <v>424</v>
      </c>
      <c r="B42" s="290" t="s">
        <v>425</v>
      </c>
      <c r="C42" s="289" t="s">
        <v>396</v>
      </c>
      <c r="D42" s="293" t="s">
        <v>436</v>
      </c>
    </row>
    <row r="43" spans="1:4" ht="37.5" x14ac:dyDescent="0.25">
      <c r="A43" s="271" t="s">
        <v>424</v>
      </c>
      <c r="B43" s="290" t="s">
        <v>425</v>
      </c>
      <c r="C43" s="289" t="s">
        <v>396</v>
      </c>
      <c r="D43" s="271" t="s">
        <v>437</v>
      </c>
    </row>
    <row r="44" spans="1:4" ht="37.5" x14ac:dyDescent="0.25">
      <c r="A44" s="271" t="s">
        <v>424</v>
      </c>
      <c r="B44" s="290" t="s">
        <v>425</v>
      </c>
      <c r="C44" s="289" t="s">
        <v>396</v>
      </c>
      <c r="D44" s="293" t="s">
        <v>438</v>
      </c>
    </row>
    <row r="45" spans="1:4" ht="37.5" x14ac:dyDescent="0.25">
      <c r="A45" s="271" t="s">
        <v>424</v>
      </c>
      <c r="B45" s="290" t="s">
        <v>425</v>
      </c>
      <c r="C45" s="289" t="s">
        <v>396</v>
      </c>
      <c r="D45" s="293" t="s">
        <v>439</v>
      </c>
    </row>
    <row r="46" spans="1:4" ht="37.5" x14ac:dyDescent="0.25">
      <c r="A46" s="271" t="s">
        <v>424</v>
      </c>
      <c r="B46" s="290" t="s">
        <v>425</v>
      </c>
      <c r="C46" s="289" t="s">
        <v>396</v>
      </c>
      <c r="D46" s="293" t="s">
        <v>440</v>
      </c>
    </row>
    <row r="47" spans="1:4" ht="37.5" x14ac:dyDescent="0.25">
      <c r="A47" s="271" t="s">
        <v>441</v>
      </c>
      <c r="B47" s="290" t="s">
        <v>395</v>
      </c>
      <c r="C47" s="289" t="s">
        <v>396</v>
      </c>
      <c r="D47" s="293" t="s">
        <v>404</v>
      </c>
    </row>
    <row r="48" spans="1:4" ht="37.5" x14ac:dyDescent="0.25">
      <c r="A48" s="271" t="s">
        <v>441</v>
      </c>
      <c r="B48" s="290" t="s">
        <v>395</v>
      </c>
      <c r="C48" s="289" t="s">
        <v>396</v>
      </c>
      <c r="D48" s="293" t="s">
        <v>442</v>
      </c>
    </row>
    <row r="49" spans="1:4" ht="37.5" x14ac:dyDescent="0.25">
      <c r="A49" s="271" t="s">
        <v>441</v>
      </c>
      <c r="B49" s="290" t="s">
        <v>395</v>
      </c>
      <c r="C49" s="289" t="s">
        <v>396</v>
      </c>
      <c r="D49" s="293" t="s">
        <v>443</v>
      </c>
    </row>
    <row r="50" spans="1:4" ht="37.5" x14ac:dyDescent="0.25">
      <c r="A50" s="271" t="s">
        <v>441</v>
      </c>
      <c r="B50" s="290" t="s">
        <v>395</v>
      </c>
      <c r="C50" s="289" t="s">
        <v>396</v>
      </c>
      <c r="D50" s="271" t="s">
        <v>444</v>
      </c>
    </row>
    <row r="51" spans="1:4" ht="39" customHeight="1" x14ac:dyDescent="0.25">
      <c r="A51" s="271" t="s">
        <v>445</v>
      </c>
      <c r="B51" s="290" t="s">
        <v>395</v>
      </c>
      <c r="C51" s="289" t="s">
        <v>396</v>
      </c>
      <c r="D51" s="293" t="s">
        <v>446</v>
      </c>
    </row>
    <row r="52" spans="1:4" ht="37.5" x14ac:dyDescent="0.25">
      <c r="A52" s="271" t="s">
        <v>445</v>
      </c>
      <c r="B52" s="290" t="s">
        <v>395</v>
      </c>
      <c r="C52" s="289" t="s">
        <v>396</v>
      </c>
      <c r="D52" s="293" t="s">
        <v>447</v>
      </c>
    </row>
    <row r="53" spans="1:4" ht="37.5" x14ac:dyDescent="0.25">
      <c r="A53" s="271" t="s">
        <v>445</v>
      </c>
      <c r="B53" s="290" t="s">
        <v>395</v>
      </c>
      <c r="C53" s="289" t="s">
        <v>396</v>
      </c>
      <c r="D53" s="293" t="s">
        <v>448</v>
      </c>
    </row>
    <row r="54" spans="1:4" ht="75" x14ac:dyDescent="0.25">
      <c r="A54" s="293" t="s">
        <v>449</v>
      </c>
      <c r="B54" s="290" t="s">
        <v>395</v>
      </c>
      <c r="C54" s="289" t="s">
        <v>396</v>
      </c>
      <c r="D54" s="293" t="s">
        <v>450</v>
      </c>
    </row>
    <row r="55" spans="1:4" ht="64.5" customHeight="1" x14ac:dyDescent="0.25">
      <c r="A55" s="293" t="s">
        <v>451</v>
      </c>
      <c r="B55" s="290" t="s">
        <v>395</v>
      </c>
      <c r="C55" s="289" t="s">
        <v>396</v>
      </c>
      <c r="D55" s="293" t="s">
        <v>452</v>
      </c>
    </row>
    <row r="56" spans="1:4" ht="64.5" customHeight="1" x14ac:dyDescent="0.25">
      <c r="A56" s="293" t="s">
        <v>451</v>
      </c>
      <c r="B56" s="290" t="s">
        <v>395</v>
      </c>
      <c r="C56" s="289" t="s">
        <v>396</v>
      </c>
      <c r="D56" s="293" t="s">
        <v>453</v>
      </c>
    </row>
    <row r="57" spans="1:4" ht="37.5" x14ac:dyDescent="0.25">
      <c r="A57" s="293" t="s">
        <v>451</v>
      </c>
      <c r="B57" s="290" t="s">
        <v>395</v>
      </c>
      <c r="C57" s="289" t="s">
        <v>396</v>
      </c>
      <c r="D57" s="293" t="s">
        <v>454</v>
      </c>
    </row>
    <row r="58" spans="1:4" ht="64.5" customHeight="1" x14ac:dyDescent="0.25">
      <c r="A58" s="293" t="s">
        <v>451</v>
      </c>
      <c r="B58" s="290" t="s">
        <v>395</v>
      </c>
      <c r="C58" s="289" t="s">
        <v>396</v>
      </c>
      <c r="D58" s="293" t="s">
        <v>455</v>
      </c>
    </row>
    <row r="59" spans="1:4" ht="61.5" customHeight="1" x14ac:dyDescent="0.25">
      <c r="A59" s="293" t="s">
        <v>451</v>
      </c>
      <c r="B59" s="290" t="s">
        <v>395</v>
      </c>
      <c r="C59" s="289" t="s">
        <v>396</v>
      </c>
      <c r="D59" s="293" t="s">
        <v>456</v>
      </c>
    </row>
    <row r="60" spans="1:4" ht="56.25" customHeight="1" x14ac:dyDescent="0.25">
      <c r="A60" s="293" t="s">
        <v>451</v>
      </c>
      <c r="B60" s="290" t="s">
        <v>395</v>
      </c>
      <c r="C60" s="289" t="s">
        <v>396</v>
      </c>
      <c r="D60" s="293" t="s">
        <v>457</v>
      </c>
    </row>
    <row r="61" spans="1:4" ht="65.25" customHeight="1" x14ac:dyDescent="0.25">
      <c r="A61" s="293" t="s">
        <v>451</v>
      </c>
      <c r="B61" s="290" t="s">
        <v>395</v>
      </c>
      <c r="C61" s="289" t="s">
        <v>396</v>
      </c>
      <c r="D61" s="293" t="s">
        <v>458</v>
      </c>
    </row>
    <row r="62" spans="1:4" ht="59.25" customHeight="1" x14ac:dyDescent="0.25">
      <c r="A62" s="293" t="s">
        <v>451</v>
      </c>
      <c r="B62" s="290" t="s">
        <v>395</v>
      </c>
      <c r="C62" s="289" t="s">
        <v>396</v>
      </c>
      <c r="D62" s="293" t="s">
        <v>459</v>
      </c>
    </row>
    <row r="63" spans="1:4" ht="62.25" customHeight="1" x14ac:dyDescent="0.25">
      <c r="A63" s="293" t="s">
        <v>451</v>
      </c>
      <c r="B63" s="290" t="s">
        <v>395</v>
      </c>
      <c r="C63" s="289" t="s">
        <v>396</v>
      </c>
      <c r="D63" s="293" t="s">
        <v>460</v>
      </c>
    </row>
    <row r="64" spans="1:4" ht="63.75" customHeight="1" x14ac:dyDescent="0.25">
      <c r="A64" s="293" t="s">
        <v>451</v>
      </c>
      <c r="B64" s="290" t="s">
        <v>395</v>
      </c>
      <c r="C64" s="289" t="s">
        <v>396</v>
      </c>
      <c r="D64" s="293" t="s">
        <v>461</v>
      </c>
    </row>
    <row r="65" spans="1:4" ht="75" x14ac:dyDescent="0.25">
      <c r="A65" s="289" t="s">
        <v>462</v>
      </c>
      <c r="B65" s="289" t="s">
        <v>395</v>
      </c>
      <c r="C65" s="289" t="s">
        <v>396</v>
      </c>
      <c r="D65" s="289" t="s">
        <v>463</v>
      </c>
    </row>
    <row r="66" spans="1:4" ht="75" x14ac:dyDescent="0.25">
      <c r="A66" s="289" t="s">
        <v>462</v>
      </c>
      <c r="B66" s="289" t="s">
        <v>395</v>
      </c>
      <c r="C66" s="289" t="s">
        <v>396</v>
      </c>
      <c r="D66" s="289" t="s">
        <v>463</v>
      </c>
    </row>
    <row r="67" spans="1:4" ht="75" x14ac:dyDescent="0.25">
      <c r="A67" s="289" t="s">
        <v>462</v>
      </c>
      <c r="B67" s="289" t="s">
        <v>395</v>
      </c>
      <c r="C67" s="289" t="s">
        <v>396</v>
      </c>
      <c r="D67" s="289" t="s">
        <v>464</v>
      </c>
    </row>
    <row r="68" spans="1:4" ht="56.25" x14ac:dyDescent="0.25">
      <c r="A68" s="289" t="s">
        <v>465</v>
      </c>
      <c r="B68" s="289" t="s">
        <v>395</v>
      </c>
      <c r="C68" s="289" t="s">
        <v>396</v>
      </c>
      <c r="D68" s="289" t="s">
        <v>466</v>
      </c>
    </row>
    <row r="69" spans="1:4" ht="56.25" x14ac:dyDescent="0.25">
      <c r="A69" s="289" t="s">
        <v>467</v>
      </c>
      <c r="B69" s="289" t="s">
        <v>395</v>
      </c>
      <c r="C69" s="289" t="s">
        <v>396</v>
      </c>
      <c r="D69" s="289" t="s">
        <v>468</v>
      </c>
    </row>
    <row r="70" spans="1:4" ht="56.25" x14ac:dyDescent="0.25">
      <c r="A70" s="289" t="s">
        <v>469</v>
      </c>
      <c r="B70" s="289" t="s">
        <v>395</v>
      </c>
      <c r="C70" s="289" t="s">
        <v>396</v>
      </c>
      <c r="D70" s="289" t="s">
        <v>470</v>
      </c>
    </row>
    <row r="71" spans="1:4" ht="75" x14ac:dyDescent="0.25">
      <c r="A71" s="289" t="s">
        <v>471</v>
      </c>
      <c r="B71" s="289" t="s">
        <v>395</v>
      </c>
      <c r="C71" s="289" t="s">
        <v>396</v>
      </c>
      <c r="D71" s="267" t="s">
        <v>472</v>
      </c>
    </row>
    <row r="72" spans="1:4" ht="56.25" x14ac:dyDescent="0.25">
      <c r="A72" s="289" t="s">
        <v>471</v>
      </c>
      <c r="B72" s="289" t="s">
        <v>395</v>
      </c>
      <c r="C72" s="289" t="s">
        <v>396</v>
      </c>
      <c r="D72" s="289" t="s">
        <v>473</v>
      </c>
    </row>
    <row r="73" spans="1:4" ht="37.5" x14ac:dyDescent="0.25">
      <c r="A73" s="289" t="s">
        <v>474</v>
      </c>
      <c r="B73" s="289" t="s">
        <v>395</v>
      </c>
      <c r="C73" s="289" t="s">
        <v>396</v>
      </c>
      <c r="D73" s="267" t="s">
        <v>475</v>
      </c>
    </row>
    <row r="74" spans="1:4" ht="37.5" x14ac:dyDescent="0.25">
      <c r="A74" s="289" t="s">
        <v>474</v>
      </c>
      <c r="B74" s="289" t="s">
        <v>395</v>
      </c>
      <c r="C74" s="289" t="s">
        <v>396</v>
      </c>
      <c r="D74" s="267" t="s">
        <v>476</v>
      </c>
    </row>
    <row r="75" spans="1:4" ht="56.25" x14ac:dyDescent="0.25">
      <c r="A75" s="289" t="s">
        <v>474</v>
      </c>
      <c r="B75" s="289" t="s">
        <v>395</v>
      </c>
      <c r="C75" s="289" t="s">
        <v>396</v>
      </c>
      <c r="D75" s="267" t="s">
        <v>477</v>
      </c>
    </row>
    <row r="76" spans="1:4" ht="56.25" x14ac:dyDescent="0.25">
      <c r="A76" s="289" t="s">
        <v>474</v>
      </c>
      <c r="B76" s="289" t="s">
        <v>395</v>
      </c>
      <c r="C76" s="289" t="s">
        <v>396</v>
      </c>
      <c r="D76" s="267" t="s">
        <v>478</v>
      </c>
    </row>
    <row r="77" spans="1:4" ht="56.25" x14ac:dyDescent="0.25">
      <c r="A77" s="289" t="s">
        <v>474</v>
      </c>
      <c r="B77" s="289" t="s">
        <v>395</v>
      </c>
      <c r="C77" s="289" t="s">
        <v>396</v>
      </c>
      <c r="D77" s="267" t="s">
        <v>479</v>
      </c>
    </row>
    <row r="78" spans="1:4" ht="37.5" x14ac:dyDescent="0.25">
      <c r="A78" s="289" t="s">
        <v>474</v>
      </c>
      <c r="B78" s="289" t="s">
        <v>395</v>
      </c>
      <c r="C78" s="289" t="s">
        <v>396</v>
      </c>
      <c r="D78" s="267" t="s">
        <v>480</v>
      </c>
    </row>
    <row r="79" spans="1:4" ht="37.5" x14ac:dyDescent="0.25">
      <c r="A79" s="289" t="s">
        <v>474</v>
      </c>
      <c r="B79" s="289" t="s">
        <v>395</v>
      </c>
      <c r="C79" s="289" t="s">
        <v>396</v>
      </c>
      <c r="D79" s="267" t="s">
        <v>481</v>
      </c>
    </row>
    <row r="80" spans="1:4" ht="37.5" x14ac:dyDescent="0.25">
      <c r="A80" s="289" t="s">
        <v>474</v>
      </c>
      <c r="B80" s="289" t="s">
        <v>395</v>
      </c>
      <c r="C80" s="289" t="s">
        <v>396</v>
      </c>
      <c r="D80" s="267" t="s">
        <v>482</v>
      </c>
    </row>
    <row r="81" spans="1:4" ht="37.5" x14ac:dyDescent="0.25">
      <c r="A81" s="289" t="s">
        <v>474</v>
      </c>
      <c r="B81" s="289" t="s">
        <v>395</v>
      </c>
      <c r="C81" s="289" t="s">
        <v>396</v>
      </c>
      <c r="D81" s="267" t="s">
        <v>483</v>
      </c>
    </row>
    <row r="82" spans="1:4" ht="37.5" x14ac:dyDescent="0.25">
      <c r="A82" s="289" t="s">
        <v>474</v>
      </c>
      <c r="B82" s="289" t="s">
        <v>395</v>
      </c>
      <c r="C82" s="289" t="s">
        <v>396</v>
      </c>
      <c r="D82" s="267" t="s">
        <v>484</v>
      </c>
    </row>
    <row r="83" spans="1:4" ht="37.5" x14ac:dyDescent="0.25">
      <c r="A83" s="289" t="s">
        <v>474</v>
      </c>
      <c r="B83" s="289" t="s">
        <v>395</v>
      </c>
      <c r="C83" s="289" t="s">
        <v>396</v>
      </c>
      <c r="D83" s="267" t="s">
        <v>485</v>
      </c>
    </row>
    <row r="84" spans="1:4" ht="75" x14ac:dyDescent="0.25">
      <c r="A84" s="289" t="s">
        <v>486</v>
      </c>
      <c r="B84" s="289" t="s">
        <v>487</v>
      </c>
      <c r="C84" s="289" t="s">
        <v>396</v>
      </c>
      <c r="D84" s="289" t="s">
        <v>488</v>
      </c>
    </row>
    <row r="85" spans="1:4" ht="75" x14ac:dyDescent="0.25">
      <c r="A85" s="289" t="s">
        <v>486</v>
      </c>
      <c r="B85" s="289" t="s">
        <v>487</v>
      </c>
      <c r="C85" s="289" t="s">
        <v>396</v>
      </c>
      <c r="D85" s="293" t="s">
        <v>489</v>
      </c>
    </row>
    <row r="86" spans="1:4" ht="75" x14ac:dyDescent="0.25">
      <c r="A86" s="289" t="s">
        <v>486</v>
      </c>
      <c r="B86" s="289" t="s">
        <v>487</v>
      </c>
      <c r="C86" s="289" t="s">
        <v>396</v>
      </c>
      <c r="D86" s="293" t="s">
        <v>490</v>
      </c>
    </row>
    <row r="87" spans="1:4" ht="75" x14ac:dyDescent="0.25">
      <c r="A87" s="289" t="s">
        <v>486</v>
      </c>
      <c r="B87" s="289" t="s">
        <v>487</v>
      </c>
      <c r="C87" s="289" t="s">
        <v>396</v>
      </c>
      <c r="D87" s="293" t="s">
        <v>491</v>
      </c>
    </row>
    <row r="88" spans="1:4" ht="75" x14ac:dyDescent="0.25">
      <c r="A88" s="289" t="s">
        <v>486</v>
      </c>
      <c r="B88" s="289" t="s">
        <v>487</v>
      </c>
      <c r="C88" s="289" t="s">
        <v>396</v>
      </c>
      <c r="D88" s="293" t="s">
        <v>492</v>
      </c>
    </row>
    <row r="89" spans="1:4" ht="75" x14ac:dyDescent="0.25">
      <c r="A89" s="289" t="s">
        <v>486</v>
      </c>
      <c r="B89" s="289" t="s">
        <v>487</v>
      </c>
      <c r="C89" s="289" t="s">
        <v>396</v>
      </c>
      <c r="D89" s="293" t="s">
        <v>493</v>
      </c>
    </row>
    <row r="90" spans="1:4" ht="75" x14ac:dyDescent="0.25">
      <c r="A90" s="289" t="s">
        <v>486</v>
      </c>
      <c r="B90" s="289" t="s">
        <v>487</v>
      </c>
      <c r="C90" s="289" t="s">
        <v>396</v>
      </c>
      <c r="D90" s="293" t="s">
        <v>494</v>
      </c>
    </row>
    <row r="91" spans="1:4" ht="75" x14ac:dyDescent="0.25">
      <c r="A91" s="289" t="s">
        <v>486</v>
      </c>
      <c r="B91" s="289" t="s">
        <v>487</v>
      </c>
      <c r="C91" s="289" t="s">
        <v>396</v>
      </c>
      <c r="D91" s="293" t="s">
        <v>495</v>
      </c>
    </row>
    <row r="92" spans="1:4" ht="75" x14ac:dyDescent="0.25">
      <c r="A92" s="289" t="s">
        <v>486</v>
      </c>
      <c r="B92" s="289" t="s">
        <v>487</v>
      </c>
      <c r="C92" s="289" t="s">
        <v>396</v>
      </c>
      <c r="D92" s="293" t="s">
        <v>496</v>
      </c>
    </row>
    <row r="93" spans="1:4" ht="75" x14ac:dyDescent="0.25">
      <c r="A93" s="289" t="s">
        <v>486</v>
      </c>
      <c r="B93" s="289" t="s">
        <v>487</v>
      </c>
      <c r="C93" s="289" t="s">
        <v>396</v>
      </c>
      <c r="D93" s="293" t="s">
        <v>497</v>
      </c>
    </row>
    <row r="94" spans="1:4" ht="75" x14ac:dyDescent="0.25">
      <c r="A94" s="289" t="s">
        <v>486</v>
      </c>
      <c r="B94" s="289" t="s">
        <v>487</v>
      </c>
      <c r="C94" s="289" t="s">
        <v>396</v>
      </c>
      <c r="D94" s="293" t="s">
        <v>498</v>
      </c>
    </row>
    <row r="95" spans="1:4" ht="75" x14ac:dyDescent="0.25">
      <c r="A95" s="289" t="s">
        <v>486</v>
      </c>
      <c r="B95" s="289" t="s">
        <v>487</v>
      </c>
      <c r="C95" s="289" t="s">
        <v>396</v>
      </c>
      <c r="D95" s="293" t="s">
        <v>499</v>
      </c>
    </row>
    <row r="96" spans="1:4" ht="75" x14ac:dyDescent="0.25">
      <c r="A96" s="289" t="s">
        <v>486</v>
      </c>
      <c r="B96" s="289" t="s">
        <v>487</v>
      </c>
      <c r="C96" s="289" t="s">
        <v>396</v>
      </c>
      <c r="D96" s="293" t="s">
        <v>500</v>
      </c>
    </row>
    <row r="97" spans="1:4" ht="75" x14ac:dyDescent="0.25">
      <c r="A97" s="289" t="s">
        <v>486</v>
      </c>
      <c r="B97" s="289" t="s">
        <v>487</v>
      </c>
      <c r="C97" s="289" t="s">
        <v>396</v>
      </c>
      <c r="D97" s="293" t="s">
        <v>501</v>
      </c>
    </row>
    <row r="98" spans="1:4" ht="75" x14ac:dyDescent="0.25">
      <c r="A98" s="289" t="s">
        <v>486</v>
      </c>
      <c r="B98" s="289" t="s">
        <v>487</v>
      </c>
      <c r="C98" s="289" t="s">
        <v>396</v>
      </c>
      <c r="D98" s="293" t="s">
        <v>502</v>
      </c>
    </row>
    <row r="99" spans="1:4" ht="75" x14ac:dyDescent="0.25">
      <c r="A99" s="289" t="s">
        <v>486</v>
      </c>
      <c r="B99" s="289" t="s">
        <v>487</v>
      </c>
      <c r="C99" s="289" t="s">
        <v>396</v>
      </c>
      <c r="D99" s="293" t="s">
        <v>503</v>
      </c>
    </row>
    <row r="100" spans="1:4" ht="75" x14ac:dyDescent="0.25">
      <c r="A100" s="289" t="s">
        <v>486</v>
      </c>
      <c r="B100" s="289" t="s">
        <v>487</v>
      </c>
      <c r="C100" s="289" t="s">
        <v>396</v>
      </c>
      <c r="D100" s="293" t="s">
        <v>504</v>
      </c>
    </row>
    <row r="101" spans="1:4" ht="75" x14ac:dyDescent="0.25">
      <c r="A101" s="289" t="s">
        <v>415</v>
      </c>
      <c r="B101" s="289" t="s">
        <v>395</v>
      </c>
      <c r="C101" s="289" t="s">
        <v>396</v>
      </c>
      <c r="D101" s="293" t="s">
        <v>505</v>
      </c>
    </row>
    <row r="102" spans="1:4" ht="75" x14ac:dyDescent="0.25">
      <c r="A102" s="289" t="s">
        <v>506</v>
      </c>
      <c r="B102" s="289" t="s">
        <v>507</v>
      </c>
      <c r="C102" s="289" t="s">
        <v>396</v>
      </c>
      <c r="D102" s="293" t="s">
        <v>508</v>
      </c>
    </row>
    <row r="103" spans="1:4" ht="93.75" x14ac:dyDescent="0.25">
      <c r="A103" s="289" t="s">
        <v>506</v>
      </c>
      <c r="B103" s="289" t="s">
        <v>507</v>
      </c>
      <c r="C103" s="289" t="s">
        <v>396</v>
      </c>
      <c r="D103" s="293" t="s">
        <v>509</v>
      </c>
    </row>
    <row r="104" spans="1:4" ht="93.75" x14ac:dyDescent="0.25">
      <c r="A104" s="289" t="s">
        <v>506</v>
      </c>
      <c r="B104" s="289" t="s">
        <v>507</v>
      </c>
      <c r="C104" s="289" t="s">
        <v>396</v>
      </c>
      <c r="D104" s="293" t="s">
        <v>510</v>
      </c>
    </row>
    <row r="105" spans="1:4" ht="56.25" x14ac:dyDescent="0.25">
      <c r="A105" s="289" t="s">
        <v>506</v>
      </c>
      <c r="B105" s="289" t="s">
        <v>507</v>
      </c>
      <c r="C105" s="289" t="s">
        <v>396</v>
      </c>
      <c r="D105" s="293" t="s">
        <v>511</v>
      </c>
    </row>
    <row r="106" spans="1:4" ht="131.25" x14ac:dyDescent="0.25">
      <c r="A106" s="289" t="s">
        <v>506</v>
      </c>
      <c r="B106" s="289" t="s">
        <v>507</v>
      </c>
      <c r="C106" s="289" t="s">
        <v>396</v>
      </c>
      <c r="D106" s="293" t="s">
        <v>512</v>
      </c>
    </row>
    <row r="107" spans="1:4" ht="131.25" x14ac:dyDescent="0.25">
      <c r="A107" s="289" t="s">
        <v>506</v>
      </c>
      <c r="B107" s="289" t="s">
        <v>507</v>
      </c>
      <c r="C107" s="289" t="s">
        <v>396</v>
      </c>
      <c r="D107" s="293" t="s">
        <v>513</v>
      </c>
    </row>
    <row r="108" spans="1:4" ht="131.25" x14ac:dyDescent="0.25">
      <c r="A108" s="289" t="s">
        <v>506</v>
      </c>
      <c r="B108" s="289" t="s">
        <v>507</v>
      </c>
      <c r="C108" s="289" t="s">
        <v>396</v>
      </c>
      <c r="D108" s="293" t="s">
        <v>514</v>
      </c>
    </row>
    <row r="109" spans="1:4" ht="131.25" x14ac:dyDescent="0.25">
      <c r="A109" s="289" t="s">
        <v>506</v>
      </c>
      <c r="B109" s="289" t="s">
        <v>507</v>
      </c>
      <c r="C109" s="289" t="s">
        <v>396</v>
      </c>
      <c r="D109" s="293" t="s">
        <v>515</v>
      </c>
    </row>
    <row r="110" spans="1:4" ht="131.25" x14ac:dyDescent="0.25">
      <c r="A110" s="289" t="s">
        <v>506</v>
      </c>
      <c r="B110" s="289" t="s">
        <v>507</v>
      </c>
      <c r="C110" s="289" t="s">
        <v>396</v>
      </c>
      <c r="D110" s="293" t="s">
        <v>516</v>
      </c>
    </row>
    <row r="111" spans="1:4" ht="93.75" x14ac:dyDescent="0.25">
      <c r="A111" s="289" t="s">
        <v>506</v>
      </c>
      <c r="B111" s="289" t="s">
        <v>507</v>
      </c>
      <c r="C111" s="289" t="s">
        <v>396</v>
      </c>
      <c r="D111" s="293" t="s">
        <v>517</v>
      </c>
    </row>
    <row r="112" spans="1:4" ht="75" x14ac:dyDescent="0.25">
      <c r="A112" s="289" t="s">
        <v>462</v>
      </c>
      <c r="B112" s="289" t="s">
        <v>395</v>
      </c>
      <c r="C112" s="289" t="s">
        <v>396</v>
      </c>
      <c r="D112" s="293" t="s">
        <v>518</v>
      </c>
    </row>
    <row r="113" spans="1:4" ht="123.75" customHeight="1" x14ac:dyDescent="0.25">
      <c r="A113" s="289" t="s">
        <v>519</v>
      </c>
      <c r="B113" s="289" t="s">
        <v>395</v>
      </c>
      <c r="C113" s="289" t="s">
        <v>396</v>
      </c>
      <c r="D113" s="293" t="s">
        <v>520</v>
      </c>
    </row>
    <row r="114" spans="1:4" ht="112.5" x14ac:dyDescent="0.25">
      <c r="A114" s="289" t="s">
        <v>657</v>
      </c>
      <c r="B114" s="289" t="s">
        <v>395</v>
      </c>
      <c r="C114" s="289" t="s">
        <v>396</v>
      </c>
      <c r="D114" s="293" t="s">
        <v>658</v>
      </c>
    </row>
    <row r="115" spans="1:4" ht="18.75" x14ac:dyDescent="0.25">
      <c r="A115" s="196" t="s">
        <v>256</v>
      </c>
      <c r="B115" s="216"/>
      <c r="C115" s="196"/>
      <c r="D115" s="197"/>
    </row>
    <row r="116" spans="1:4" ht="56.25" x14ac:dyDescent="0.25">
      <c r="A116" s="271" t="s">
        <v>521</v>
      </c>
      <c r="B116" s="289" t="s">
        <v>395</v>
      </c>
      <c r="C116" s="289" t="s">
        <v>396</v>
      </c>
      <c r="D116" s="271" t="s">
        <v>522</v>
      </c>
    </row>
    <row r="117" spans="1:4" ht="56.25" x14ac:dyDescent="0.25">
      <c r="A117" s="271" t="s">
        <v>521</v>
      </c>
      <c r="B117" s="289" t="s">
        <v>395</v>
      </c>
      <c r="C117" s="289" t="s">
        <v>396</v>
      </c>
      <c r="D117" s="271" t="s">
        <v>523</v>
      </c>
    </row>
    <row r="118" spans="1:4" ht="56.25" x14ac:dyDescent="0.25">
      <c r="A118" s="271" t="s">
        <v>524</v>
      </c>
      <c r="B118" s="289" t="s">
        <v>395</v>
      </c>
      <c r="C118" s="289" t="s">
        <v>396</v>
      </c>
      <c r="D118" s="294" t="s">
        <v>525</v>
      </c>
    </row>
    <row r="119" spans="1:4" ht="56.25" x14ac:dyDescent="0.25">
      <c r="A119" s="271" t="s">
        <v>524</v>
      </c>
      <c r="B119" s="289" t="s">
        <v>395</v>
      </c>
      <c r="C119" s="289" t="s">
        <v>396</v>
      </c>
      <c r="D119" s="293" t="s">
        <v>526</v>
      </c>
    </row>
    <row r="120" spans="1:4" ht="56.25" x14ac:dyDescent="0.25">
      <c r="A120" s="271" t="s">
        <v>524</v>
      </c>
      <c r="B120" s="289" t="s">
        <v>395</v>
      </c>
      <c r="C120" s="289" t="s">
        <v>396</v>
      </c>
      <c r="D120" s="293" t="s">
        <v>527</v>
      </c>
    </row>
    <row r="121" spans="1:4" ht="56.25" x14ac:dyDescent="0.25">
      <c r="A121" s="293" t="s">
        <v>528</v>
      </c>
      <c r="B121" s="289" t="s">
        <v>395</v>
      </c>
      <c r="C121" s="289" t="s">
        <v>396</v>
      </c>
      <c r="D121" s="293" t="s">
        <v>529</v>
      </c>
    </row>
    <row r="122" spans="1:4" ht="56.25" x14ac:dyDescent="0.25">
      <c r="A122" s="293" t="s">
        <v>528</v>
      </c>
      <c r="B122" s="289" t="s">
        <v>395</v>
      </c>
      <c r="C122" s="289" t="s">
        <v>396</v>
      </c>
      <c r="D122" s="293" t="s">
        <v>530</v>
      </c>
    </row>
    <row r="123" spans="1:4" ht="75" x14ac:dyDescent="0.25">
      <c r="A123" s="271" t="s">
        <v>531</v>
      </c>
      <c r="B123" s="289" t="s">
        <v>395</v>
      </c>
      <c r="C123" s="289" t="s">
        <v>396</v>
      </c>
      <c r="D123" s="293" t="s">
        <v>532</v>
      </c>
    </row>
    <row r="124" spans="1:4" ht="75" x14ac:dyDescent="0.25">
      <c r="A124" s="271" t="s">
        <v>531</v>
      </c>
      <c r="B124" s="289" t="s">
        <v>395</v>
      </c>
      <c r="C124" s="289" t="s">
        <v>396</v>
      </c>
      <c r="D124" s="293" t="s">
        <v>533</v>
      </c>
    </row>
    <row r="125" spans="1:4" ht="75" x14ac:dyDescent="0.25">
      <c r="A125" s="271" t="s">
        <v>534</v>
      </c>
      <c r="B125" s="289" t="s">
        <v>395</v>
      </c>
      <c r="C125" s="289" t="s">
        <v>396</v>
      </c>
      <c r="D125" s="293" t="s">
        <v>535</v>
      </c>
    </row>
    <row r="126" spans="1:4" ht="56.25" x14ac:dyDescent="0.25">
      <c r="A126" s="271" t="s">
        <v>534</v>
      </c>
      <c r="B126" s="289" t="s">
        <v>395</v>
      </c>
      <c r="C126" s="289" t="s">
        <v>396</v>
      </c>
      <c r="D126" s="271" t="s">
        <v>536</v>
      </c>
    </row>
    <row r="127" spans="1:4" ht="93.75" x14ac:dyDescent="0.25">
      <c r="A127" s="295" t="s">
        <v>537</v>
      </c>
      <c r="B127" s="289" t="s">
        <v>395</v>
      </c>
      <c r="C127" s="289" t="s">
        <v>538</v>
      </c>
      <c r="D127" s="295" t="s">
        <v>539</v>
      </c>
    </row>
    <row r="128" spans="1:4" ht="93.75" x14ac:dyDescent="0.25">
      <c r="A128" s="295" t="s">
        <v>537</v>
      </c>
      <c r="B128" s="289" t="s">
        <v>395</v>
      </c>
      <c r="C128" s="289" t="s">
        <v>538</v>
      </c>
      <c r="D128" s="289" t="s">
        <v>540</v>
      </c>
    </row>
    <row r="129" spans="1:4" ht="93.75" x14ac:dyDescent="0.25">
      <c r="A129" s="295" t="s">
        <v>537</v>
      </c>
      <c r="B129" s="289" t="s">
        <v>395</v>
      </c>
      <c r="C129" s="289" t="s">
        <v>538</v>
      </c>
      <c r="D129" s="289" t="s">
        <v>541</v>
      </c>
    </row>
    <row r="130" spans="1:4" ht="93.75" x14ac:dyDescent="0.25">
      <c r="A130" s="295" t="s">
        <v>537</v>
      </c>
      <c r="B130" s="289" t="s">
        <v>395</v>
      </c>
      <c r="C130" s="289" t="s">
        <v>538</v>
      </c>
      <c r="D130" s="289" t="s">
        <v>542</v>
      </c>
    </row>
    <row r="131" spans="1:4" ht="93.75" x14ac:dyDescent="0.25">
      <c r="A131" s="295" t="s">
        <v>537</v>
      </c>
      <c r="B131" s="289" t="s">
        <v>395</v>
      </c>
      <c r="C131" s="289" t="s">
        <v>538</v>
      </c>
      <c r="D131" s="289" t="s">
        <v>543</v>
      </c>
    </row>
    <row r="132" spans="1:4" ht="93.75" x14ac:dyDescent="0.25">
      <c r="A132" s="295" t="s">
        <v>537</v>
      </c>
      <c r="B132" s="289" t="s">
        <v>395</v>
      </c>
      <c r="C132" s="289" t="s">
        <v>538</v>
      </c>
      <c r="D132" s="289" t="s">
        <v>544</v>
      </c>
    </row>
    <row r="133" spans="1:4" ht="56.25" x14ac:dyDescent="0.25">
      <c r="A133" s="289" t="s">
        <v>545</v>
      </c>
      <c r="B133" s="289" t="s">
        <v>395</v>
      </c>
      <c r="C133" s="289" t="s">
        <v>396</v>
      </c>
      <c r="D133" s="289" t="s">
        <v>546</v>
      </c>
    </row>
    <row r="134" spans="1:4" ht="112.5" x14ac:dyDescent="0.25">
      <c r="A134" s="289" t="s">
        <v>547</v>
      </c>
      <c r="B134" s="289" t="s">
        <v>395</v>
      </c>
      <c r="C134" s="289" t="s">
        <v>396</v>
      </c>
      <c r="D134" s="289" t="s">
        <v>548</v>
      </c>
    </row>
    <row r="135" spans="1:4" ht="112.5" x14ac:dyDescent="0.25">
      <c r="A135" s="289" t="s">
        <v>547</v>
      </c>
      <c r="B135" s="289" t="s">
        <v>395</v>
      </c>
      <c r="C135" s="289" t="s">
        <v>396</v>
      </c>
      <c r="D135" s="289" t="s">
        <v>549</v>
      </c>
    </row>
    <row r="136" spans="1:4" ht="56.25" x14ac:dyDescent="0.25">
      <c r="A136" s="289" t="s">
        <v>550</v>
      </c>
      <c r="B136" s="289" t="s">
        <v>395</v>
      </c>
      <c r="C136" s="289" t="s">
        <v>396</v>
      </c>
      <c r="D136" s="267" t="s">
        <v>551</v>
      </c>
    </row>
    <row r="137" spans="1:4" ht="56.25" x14ac:dyDescent="0.25">
      <c r="A137" s="289" t="s">
        <v>550</v>
      </c>
      <c r="B137" s="289" t="s">
        <v>395</v>
      </c>
      <c r="C137" s="289" t="s">
        <v>396</v>
      </c>
      <c r="D137" s="267" t="s">
        <v>552</v>
      </c>
    </row>
    <row r="138" spans="1:4" ht="56.25" x14ac:dyDescent="0.25">
      <c r="A138" s="289" t="s">
        <v>550</v>
      </c>
      <c r="B138" s="289" t="s">
        <v>395</v>
      </c>
      <c r="C138" s="289" t="s">
        <v>396</v>
      </c>
      <c r="D138" s="267" t="s">
        <v>553</v>
      </c>
    </row>
    <row r="139" spans="1:4" ht="93.75" x14ac:dyDescent="0.25">
      <c r="A139" s="289" t="s">
        <v>659</v>
      </c>
      <c r="B139" s="290">
        <v>43400</v>
      </c>
      <c r="C139" s="289" t="s">
        <v>396</v>
      </c>
      <c r="D139" s="289" t="s">
        <v>660</v>
      </c>
    </row>
    <row r="140" spans="1:4" ht="93.75" x14ac:dyDescent="0.25">
      <c r="A140" s="289" t="s">
        <v>659</v>
      </c>
      <c r="B140" s="290">
        <v>43400</v>
      </c>
      <c r="C140" s="289" t="s">
        <v>396</v>
      </c>
      <c r="D140" s="289" t="s">
        <v>661</v>
      </c>
    </row>
    <row r="141" spans="1:4" ht="75" x14ac:dyDescent="0.25">
      <c r="A141" s="289" t="s">
        <v>659</v>
      </c>
      <c r="B141" s="290">
        <v>43400</v>
      </c>
      <c r="C141" s="289" t="s">
        <v>396</v>
      </c>
      <c r="D141" s="289" t="s">
        <v>662</v>
      </c>
    </row>
    <row r="142" spans="1:4" ht="75" x14ac:dyDescent="0.25">
      <c r="A142" s="289" t="s">
        <v>659</v>
      </c>
      <c r="B142" s="290">
        <v>43400</v>
      </c>
      <c r="C142" s="289" t="s">
        <v>396</v>
      </c>
      <c r="D142" s="289" t="s">
        <v>663</v>
      </c>
    </row>
    <row r="143" spans="1:4" ht="75" x14ac:dyDescent="0.25">
      <c r="A143" s="289" t="s">
        <v>659</v>
      </c>
      <c r="B143" s="290">
        <v>43400</v>
      </c>
      <c r="C143" s="289" t="s">
        <v>396</v>
      </c>
      <c r="D143" s="289" t="s">
        <v>664</v>
      </c>
    </row>
    <row r="144" spans="1:4" ht="18.75" x14ac:dyDescent="0.25">
      <c r="A144" s="196" t="s">
        <v>252</v>
      </c>
      <c r="B144" s="216"/>
      <c r="C144" s="196"/>
      <c r="D144" s="197"/>
    </row>
    <row r="145" spans="1:4" ht="56.25" x14ac:dyDescent="0.25">
      <c r="A145" s="289" t="s">
        <v>554</v>
      </c>
      <c r="B145" s="289" t="s">
        <v>395</v>
      </c>
      <c r="C145" s="296" t="s">
        <v>555</v>
      </c>
      <c r="D145" s="267" t="s">
        <v>556</v>
      </c>
    </row>
    <row r="146" spans="1:4" ht="56.25" x14ac:dyDescent="0.25">
      <c r="A146" s="289" t="s">
        <v>557</v>
      </c>
      <c r="B146" s="290">
        <v>43149</v>
      </c>
      <c r="C146" s="289" t="s">
        <v>396</v>
      </c>
      <c r="D146" s="267" t="s">
        <v>558</v>
      </c>
    </row>
    <row r="147" spans="1:4" ht="56.25" x14ac:dyDescent="0.25">
      <c r="A147" s="289" t="s">
        <v>557</v>
      </c>
      <c r="B147" s="290">
        <v>43149</v>
      </c>
      <c r="C147" s="289" t="s">
        <v>396</v>
      </c>
      <c r="D147" s="267" t="s">
        <v>559</v>
      </c>
    </row>
    <row r="148" spans="1:4" ht="93.75" x14ac:dyDescent="0.25">
      <c r="A148" s="289" t="s">
        <v>560</v>
      </c>
      <c r="B148" s="289" t="s">
        <v>395</v>
      </c>
      <c r="C148" s="289" t="s">
        <v>396</v>
      </c>
      <c r="D148" s="289" t="s">
        <v>558</v>
      </c>
    </row>
    <row r="149" spans="1:4" ht="93.75" x14ac:dyDescent="0.25">
      <c r="A149" s="289" t="s">
        <v>560</v>
      </c>
      <c r="B149" s="289" t="s">
        <v>395</v>
      </c>
      <c r="C149" s="289" t="s">
        <v>396</v>
      </c>
      <c r="D149" s="289" t="s">
        <v>561</v>
      </c>
    </row>
    <row r="150" spans="1:4" ht="112.5" x14ac:dyDescent="0.25">
      <c r="A150" s="289" t="s">
        <v>562</v>
      </c>
      <c r="B150" s="289" t="s">
        <v>395</v>
      </c>
      <c r="C150" s="289" t="s">
        <v>396</v>
      </c>
      <c r="D150" s="289" t="s">
        <v>563</v>
      </c>
    </row>
    <row r="151" spans="1:4" ht="112.5" x14ac:dyDescent="0.25">
      <c r="A151" s="289" t="s">
        <v>562</v>
      </c>
      <c r="B151" s="289" t="s">
        <v>395</v>
      </c>
      <c r="C151" s="289" t="s">
        <v>396</v>
      </c>
      <c r="D151" s="289" t="s">
        <v>564</v>
      </c>
    </row>
    <row r="152" spans="1:4" ht="93.75" x14ac:dyDescent="0.25">
      <c r="A152" s="289" t="s">
        <v>565</v>
      </c>
      <c r="B152" s="290">
        <v>43233</v>
      </c>
      <c r="C152" s="289" t="s">
        <v>396</v>
      </c>
      <c r="D152" s="289" t="s">
        <v>566</v>
      </c>
    </row>
    <row r="153" spans="1:4" ht="56.25" x14ac:dyDescent="0.25">
      <c r="A153" s="289" t="s">
        <v>567</v>
      </c>
      <c r="B153" s="290">
        <v>43240</v>
      </c>
      <c r="C153" s="289" t="s">
        <v>396</v>
      </c>
      <c r="D153" s="289" t="s">
        <v>568</v>
      </c>
    </row>
    <row r="154" spans="1:4" ht="56.25" x14ac:dyDescent="0.25">
      <c r="A154" s="289" t="s">
        <v>569</v>
      </c>
      <c r="B154" s="290">
        <v>43254</v>
      </c>
      <c r="C154" s="289" t="s">
        <v>396</v>
      </c>
      <c r="D154" s="289" t="s">
        <v>570</v>
      </c>
    </row>
    <row r="155" spans="1:4" ht="93.75" x14ac:dyDescent="0.25">
      <c r="A155" s="289" t="s">
        <v>571</v>
      </c>
      <c r="B155" s="289" t="s">
        <v>395</v>
      </c>
      <c r="C155" s="289" t="s">
        <v>572</v>
      </c>
      <c r="D155" s="289" t="s">
        <v>573</v>
      </c>
    </row>
    <row r="156" spans="1:4" ht="150" x14ac:dyDescent="0.25">
      <c r="A156" s="289" t="s">
        <v>571</v>
      </c>
      <c r="B156" s="289" t="s">
        <v>395</v>
      </c>
      <c r="C156" s="289" t="s">
        <v>572</v>
      </c>
      <c r="D156" s="289" t="s">
        <v>574</v>
      </c>
    </row>
    <row r="157" spans="1:4" ht="93.75" x14ac:dyDescent="0.25">
      <c r="A157" s="289" t="s">
        <v>571</v>
      </c>
      <c r="B157" s="289" t="s">
        <v>395</v>
      </c>
      <c r="C157" s="289" t="s">
        <v>572</v>
      </c>
      <c r="D157" s="289" t="s">
        <v>575</v>
      </c>
    </row>
    <row r="158" spans="1:4" ht="131.25" x14ac:dyDescent="0.25">
      <c r="A158" s="289" t="s">
        <v>571</v>
      </c>
      <c r="B158" s="289" t="s">
        <v>395</v>
      </c>
      <c r="C158" s="289" t="s">
        <v>572</v>
      </c>
      <c r="D158" s="289" t="s">
        <v>576</v>
      </c>
    </row>
    <row r="159" spans="1:4" ht="75" x14ac:dyDescent="0.25">
      <c r="A159" s="289" t="s">
        <v>577</v>
      </c>
      <c r="B159" s="289" t="s">
        <v>395</v>
      </c>
      <c r="C159" s="289" t="s">
        <v>396</v>
      </c>
      <c r="D159" s="289" t="s">
        <v>578</v>
      </c>
    </row>
    <row r="160" spans="1:4" ht="75" x14ac:dyDescent="0.25">
      <c r="A160" s="289" t="s">
        <v>579</v>
      </c>
      <c r="B160" s="289" t="s">
        <v>395</v>
      </c>
      <c r="C160" s="289" t="s">
        <v>396</v>
      </c>
      <c r="D160" s="289" t="s">
        <v>580</v>
      </c>
    </row>
    <row r="161" spans="1:4" ht="131.25" x14ac:dyDescent="0.25">
      <c r="A161" s="289" t="s">
        <v>581</v>
      </c>
      <c r="B161" s="289" t="s">
        <v>395</v>
      </c>
      <c r="C161" s="289" t="s">
        <v>582</v>
      </c>
      <c r="D161" s="289" t="s">
        <v>583</v>
      </c>
    </row>
    <row r="162" spans="1:4" ht="93.75" x14ac:dyDescent="0.25">
      <c r="A162" s="289" t="s">
        <v>581</v>
      </c>
      <c r="B162" s="289" t="s">
        <v>395</v>
      </c>
      <c r="C162" s="289" t="s">
        <v>582</v>
      </c>
      <c r="D162" s="289" t="s">
        <v>584</v>
      </c>
    </row>
    <row r="163" spans="1:4" ht="93.75" x14ac:dyDescent="0.25">
      <c r="A163" s="289" t="s">
        <v>585</v>
      </c>
      <c r="B163" s="289" t="s">
        <v>395</v>
      </c>
      <c r="C163" s="289" t="s">
        <v>582</v>
      </c>
      <c r="D163" s="289" t="s">
        <v>586</v>
      </c>
    </row>
    <row r="164" spans="1:4" ht="93.75" x14ac:dyDescent="0.25">
      <c r="A164" s="289" t="s">
        <v>585</v>
      </c>
      <c r="B164" s="289" t="s">
        <v>395</v>
      </c>
      <c r="C164" s="289" t="s">
        <v>582</v>
      </c>
      <c r="D164" s="289" t="s">
        <v>587</v>
      </c>
    </row>
    <row r="165" spans="1:4" ht="93.75" x14ac:dyDescent="0.25">
      <c r="A165" s="289" t="s">
        <v>585</v>
      </c>
      <c r="B165" s="289" t="s">
        <v>395</v>
      </c>
      <c r="C165" s="289" t="s">
        <v>582</v>
      </c>
      <c r="D165" s="289" t="s">
        <v>588</v>
      </c>
    </row>
    <row r="166" spans="1:4" ht="112.5" x14ac:dyDescent="0.25">
      <c r="A166" s="289" t="s">
        <v>581</v>
      </c>
      <c r="B166" s="289" t="s">
        <v>395</v>
      </c>
      <c r="C166" s="289" t="s">
        <v>582</v>
      </c>
      <c r="D166" s="289" t="s">
        <v>589</v>
      </c>
    </row>
    <row r="167" spans="1:4" ht="75" x14ac:dyDescent="0.25">
      <c r="A167" s="289" t="s">
        <v>581</v>
      </c>
      <c r="B167" s="289" t="s">
        <v>395</v>
      </c>
      <c r="C167" s="289" t="s">
        <v>582</v>
      </c>
      <c r="D167" s="289" t="s">
        <v>590</v>
      </c>
    </row>
    <row r="168" spans="1:4" ht="93.75" x14ac:dyDescent="0.25">
      <c r="A168" s="289" t="s">
        <v>591</v>
      </c>
      <c r="B168" s="289" t="s">
        <v>395</v>
      </c>
      <c r="C168" s="289" t="s">
        <v>592</v>
      </c>
      <c r="D168" s="289" t="s">
        <v>593</v>
      </c>
    </row>
    <row r="169" spans="1:4" ht="187.5" x14ac:dyDescent="0.25">
      <c r="A169" s="289" t="s">
        <v>591</v>
      </c>
      <c r="B169" s="289" t="s">
        <v>395</v>
      </c>
      <c r="C169" s="289" t="s">
        <v>592</v>
      </c>
      <c r="D169" s="289" t="s">
        <v>594</v>
      </c>
    </row>
    <row r="170" spans="1:4" ht="75" x14ac:dyDescent="0.25">
      <c r="A170" s="289" t="s">
        <v>595</v>
      </c>
      <c r="B170" s="290">
        <v>43393</v>
      </c>
      <c r="C170" s="289" t="s">
        <v>596</v>
      </c>
      <c r="D170" s="289" t="s">
        <v>597</v>
      </c>
    </row>
    <row r="171" spans="1:4" ht="112.5" x14ac:dyDescent="0.25">
      <c r="A171" s="289" t="s">
        <v>598</v>
      </c>
      <c r="B171" s="290">
        <v>43238</v>
      </c>
      <c r="C171" s="289" t="s">
        <v>599</v>
      </c>
      <c r="D171" s="289" t="s">
        <v>600</v>
      </c>
    </row>
    <row r="172" spans="1:4" ht="56.25" x14ac:dyDescent="0.25">
      <c r="A172" s="289" t="s">
        <v>646</v>
      </c>
      <c r="B172" s="290">
        <v>43414</v>
      </c>
      <c r="C172" s="289" t="s">
        <v>647</v>
      </c>
      <c r="D172" s="289" t="s">
        <v>648</v>
      </c>
    </row>
    <row r="173" spans="1:4" ht="56.25" x14ac:dyDescent="0.25">
      <c r="A173" s="289" t="s">
        <v>646</v>
      </c>
      <c r="B173" s="290">
        <v>43414</v>
      </c>
      <c r="C173" s="289" t="s">
        <v>647</v>
      </c>
      <c r="D173" s="289" t="s">
        <v>649</v>
      </c>
    </row>
    <row r="174" spans="1:4" ht="56.25" x14ac:dyDescent="0.25">
      <c r="A174" s="289" t="s">
        <v>646</v>
      </c>
      <c r="B174" s="290">
        <v>43414</v>
      </c>
      <c r="C174" s="289" t="s">
        <v>647</v>
      </c>
      <c r="D174" s="289" t="s">
        <v>650</v>
      </c>
    </row>
    <row r="175" spans="1:4" ht="56.25" x14ac:dyDescent="0.25">
      <c r="A175" s="289" t="s">
        <v>646</v>
      </c>
      <c r="B175" s="290">
        <v>43414</v>
      </c>
      <c r="C175" s="289" t="s">
        <v>647</v>
      </c>
      <c r="D175" s="289" t="s">
        <v>651</v>
      </c>
    </row>
    <row r="176" spans="1:4" ht="56.25" x14ac:dyDescent="0.25">
      <c r="A176" s="289" t="s">
        <v>646</v>
      </c>
      <c r="B176" s="290">
        <v>43414</v>
      </c>
      <c r="C176" s="289" t="s">
        <v>647</v>
      </c>
      <c r="D176" s="289" t="s">
        <v>652</v>
      </c>
    </row>
    <row r="177" spans="1:4" ht="56.25" x14ac:dyDescent="0.25">
      <c r="A177" s="289" t="s">
        <v>646</v>
      </c>
      <c r="B177" s="290">
        <v>43414</v>
      </c>
      <c r="C177" s="289" t="s">
        <v>647</v>
      </c>
      <c r="D177" s="289" t="s">
        <v>653</v>
      </c>
    </row>
    <row r="178" spans="1:4" ht="56.25" x14ac:dyDescent="0.25">
      <c r="A178" s="289" t="s">
        <v>646</v>
      </c>
      <c r="B178" s="290">
        <v>43414</v>
      </c>
      <c r="C178" s="289" t="s">
        <v>647</v>
      </c>
      <c r="D178" s="289" t="s">
        <v>654</v>
      </c>
    </row>
    <row r="179" spans="1:4" ht="56.25" x14ac:dyDescent="0.25">
      <c r="A179" s="289" t="s">
        <v>646</v>
      </c>
      <c r="B179" s="290">
        <v>43414</v>
      </c>
      <c r="C179" s="289" t="s">
        <v>647</v>
      </c>
      <c r="D179" s="289" t="s">
        <v>655</v>
      </c>
    </row>
    <row r="180" spans="1:4" ht="56.25" x14ac:dyDescent="0.25">
      <c r="A180" s="289" t="s">
        <v>646</v>
      </c>
      <c r="B180" s="290">
        <v>43414</v>
      </c>
      <c r="C180" s="289" t="s">
        <v>647</v>
      </c>
      <c r="D180" s="289" t="s">
        <v>656</v>
      </c>
    </row>
    <row r="181" spans="1:4" ht="75" x14ac:dyDescent="0.25">
      <c r="A181" s="289" t="s">
        <v>665</v>
      </c>
      <c r="B181" s="290">
        <v>43408</v>
      </c>
      <c r="C181" s="289" t="s">
        <v>666</v>
      </c>
      <c r="D181" s="289" t="s">
        <v>667</v>
      </c>
    </row>
    <row r="182" spans="1:4" ht="75" x14ac:dyDescent="0.25">
      <c r="A182" s="289" t="s">
        <v>665</v>
      </c>
      <c r="B182" s="290">
        <v>43408</v>
      </c>
      <c r="C182" s="289" t="s">
        <v>666</v>
      </c>
      <c r="D182" s="289" t="s">
        <v>668</v>
      </c>
    </row>
    <row r="183" spans="1:4" ht="75" x14ac:dyDescent="0.25">
      <c r="A183" s="289" t="s">
        <v>665</v>
      </c>
      <c r="B183" s="290">
        <v>43408</v>
      </c>
      <c r="C183" s="289" t="s">
        <v>666</v>
      </c>
      <c r="D183" s="289" t="s">
        <v>669</v>
      </c>
    </row>
    <row r="184" spans="1:4" ht="75" x14ac:dyDescent="0.25">
      <c r="A184" s="289" t="s">
        <v>665</v>
      </c>
      <c r="B184" s="290">
        <v>43408</v>
      </c>
      <c r="C184" s="289" t="s">
        <v>666</v>
      </c>
      <c r="D184" s="289" t="s">
        <v>670</v>
      </c>
    </row>
    <row r="185" spans="1:4" ht="18.75" x14ac:dyDescent="0.25">
      <c r="A185" s="196" t="s">
        <v>258</v>
      </c>
      <c r="B185" s="216"/>
      <c r="C185" s="196"/>
      <c r="D185" s="197"/>
    </row>
    <row r="186" spans="1:4" ht="18.75" x14ac:dyDescent="0.25">
      <c r="A186" s="79"/>
      <c r="B186" s="60"/>
      <c r="C186" s="79"/>
      <c r="D186" s="60"/>
    </row>
    <row r="187" spans="1:4" ht="18.75" x14ac:dyDescent="0.25">
      <c r="A187" s="79"/>
      <c r="B187" s="60"/>
      <c r="C187" s="79"/>
      <c r="D187" s="60"/>
    </row>
    <row r="188" spans="1:4" ht="18.75" x14ac:dyDescent="0.25">
      <c r="A188" s="79"/>
      <c r="B188" s="127"/>
      <c r="C188" s="79"/>
      <c r="D188" s="127"/>
    </row>
    <row r="189" spans="1:4" ht="18.75" x14ac:dyDescent="0.25">
      <c r="A189" s="196" t="s">
        <v>253</v>
      </c>
      <c r="B189" s="216"/>
      <c r="C189" s="196"/>
      <c r="D189" s="197"/>
    </row>
    <row r="190" spans="1:4" ht="93.75" x14ac:dyDescent="0.25">
      <c r="A190" s="289" t="s">
        <v>601</v>
      </c>
      <c r="B190" s="289" t="s">
        <v>395</v>
      </c>
      <c r="C190" s="289" t="s">
        <v>596</v>
      </c>
      <c r="D190" s="289" t="s">
        <v>602</v>
      </c>
    </row>
    <row r="191" spans="1:4" ht="75" x14ac:dyDescent="0.25">
      <c r="A191" s="289" t="s">
        <v>603</v>
      </c>
      <c r="B191" s="289" t="s">
        <v>395</v>
      </c>
      <c r="C191" s="282" t="s">
        <v>555</v>
      </c>
      <c r="D191" s="289" t="s">
        <v>604</v>
      </c>
    </row>
    <row r="192" spans="1:4" ht="75" x14ac:dyDescent="0.25">
      <c r="A192" s="289" t="s">
        <v>603</v>
      </c>
      <c r="B192" s="289" t="s">
        <v>395</v>
      </c>
      <c r="C192" s="282" t="s">
        <v>555</v>
      </c>
      <c r="D192" s="289" t="s">
        <v>605</v>
      </c>
    </row>
    <row r="193" spans="1:4" ht="75" x14ac:dyDescent="0.25">
      <c r="A193" s="289" t="s">
        <v>603</v>
      </c>
      <c r="B193" s="289" t="s">
        <v>395</v>
      </c>
      <c r="C193" s="282" t="s">
        <v>555</v>
      </c>
      <c r="D193" s="289" t="s">
        <v>606</v>
      </c>
    </row>
    <row r="194" spans="1:4" ht="75" x14ac:dyDescent="0.25">
      <c r="A194" s="289" t="s">
        <v>603</v>
      </c>
      <c r="B194" s="289" t="s">
        <v>395</v>
      </c>
      <c r="C194" s="282" t="s">
        <v>555</v>
      </c>
      <c r="D194" s="289" t="s">
        <v>607</v>
      </c>
    </row>
    <row r="195" spans="1:4" ht="75" x14ac:dyDescent="0.25">
      <c r="A195" s="289" t="s">
        <v>603</v>
      </c>
      <c r="B195" s="289" t="s">
        <v>395</v>
      </c>
      <c r="C195" s="282" t="s">
        <v>555</v>
      </c>
      <c r="D195" s="289" t="s">
        <v>608</v>
      </c>
    </row>
    <row r="196" spans="1:4" ht="75" x14ac:dyDescent="0.25">
      <c r="A196" s="289" t="s">
        <v>603</v>
      </c>
      <c r="B196" s="289" t="s">
        <v>395</v>
      </c>
      <c r="C196" s="282" t="s">
        <v>555</v>
      </c>
      <c r="D196" s="289" t="s">
        <v>609</v>
      </c>
    </row>
    <row r="197" spans="1:4" ht="75" x14ac:dyDescent="0.25">
      <c r="A197" s="289" t="s">
        <v>603</v>
      </c>
      <c r="B197" s="289" t="s">
        <v>395</v>
      </c>
      <c r="C197" s="282" t="s">
        <v>555</v>
      </c>
      <c r="D197" s="289" t="s">
        <v>610</v>
      </c>
    </row>
    <row r="198" spans="1:4" ht="75" x14ac:dyDescent="0.25">
      <c r="A198" s="289" t="s">
        <v>603</v>
      </c>
      <c r="B198" s="289" t="s">
        <v>395</v>
      </c>
      <c r="C198" s="282" t="s">
        <v>555</v>
      </c>
      <c r="D198" s="289" t="s">
        <v>611</v>
      </c>
    </row>
    <row r="199" spans="1:4" ht="75" x14ac:dyDescent="0.25">
      <c r="A199" s="289" t="s">
        <v>603</v>
      </c>
      <c r="B199" s="289" t="s">
        <v>395</v>
      </c>
      <c r="C199" s="282" t="s">
        <v>555</v>
      </c>
      <c r="D199" s="289" t="s">
        <v>612</v>
      </c>
    </row>
    <row r="200" spans="1:4" ht="93.75" x14ac:dyDescent="0.25">
      <c r="A200" s="289" t="s">
        <v>603</v>
      </c>
      <c r="B200" s="289" t="s">
        <v>395</v>
      </c>
      <c r="C200" s="282" t="s">
        <v>555</v>
      </c>
      <c r="D200" s="289" t="s">
        <v>613</v>
      </c>
    </row>
    <row r="201" spans="1:4" ht="75" x14ac:dyDescent="0.25">
      <c r="A201" s="289" t="s">
        <v>603</v>
      </c>
      <c r="B201" s="289" t="s">
        <v>395</v>
      </c>
      <c r="C201" s="282" t="s">
        <v>555</v>
      </c>
      <c r="D201" s="289" t="s">
        <v>614</v>
      </c>
    </row>
    <row r="202" spans="1:4" ht="75" x14ac:dyDescent="0.25">
      <c r="A202" s="289" t="s">
        <v>603</v>
      </c>
      <c r="B202" s="289" t="s">
        <v>395</v>
      </c>
      <c r="C202" s="282" t="s">
        <v>555</v>
      </c>
      <c r="D202" s="289" t="s">
        <v>615</v>
      </c>
    </row>
    <row r="203" spans="1:4" ht="75" x14ac:dyDescent="0.25">
      <c r="A203" s="289" t="s">
        <v>616</v>
      </c>
      <c r="B203" s="289" t="s">
        <v>395</v>
      </c>
      <c r="C203" s="289" t="s">
        <v>596</v>
      </c>
      <c r="D203" s="289" t="s">
        <v>617</v>
      </c>
    </row>
    <row r="204" spans="1:4" ht="93.75" x14ac:dyDescent="0.25">
      <c r="A204" s="289" t="s">
        <v>618</v>
      </c>
      <c r="B204" s="289" t="s">
        <v>395</v>
      </c>
      <c r="C204" s="289" t="s">
        <v>596</v>
      </c>
      <c r="D204" s="289" t="s">
        <v>619</v>
      </c>
    </row>
    <row r="205" spans="1:4" ht="93.75" x14ac:dyDescent="0.25">
      <c r="A205" s="289" t="s">
        <v>618</v>
      </c>
      <c r="B205" s="289" t="s">
        <v>395</v>
      </c>
      <c r="C205" s="289" t="s">
        <v>596</v>
      </c>
      <c r="D205" s="289" t="s">
        <v>620</v>
      </c>
    </row>
    <row r="206" spans="1:4" ht="75" x14ac:dyDescent="0.25">
      <c r="A206" s="289" t="s">
        <v>603</v>
      </c>
      <c r="B206" s="289" t="s">
        <v>395</v>
      </c>
      <c r="C206" s="282" t="s">
        <v>555</v>
      </c>
      <c r="D206" s="289" t="s">
        <v>621</v>
      </c>
    </row>
    <row r="207" spans="1:4" ht="75" x14ac:dyDescent="0.25">
      <c r="A207" s="289" t="s">
        <v>603</v>
      </c>
      <c r="B207" s="289" t="s">
        <v>395</v>
      </c>
      <c r="C207" s="282" t="s">
        <v>555</v>
      </c>
      <c r="D207" s="289" t="s">
        <v>622</v>
      </c>
    </row>
    <row r="208" spans="1:4" ht="75" x14ac:dyDescent="0.25">
      <c r="A208" s="289" t="s">
        <v>603</v>
      </c>
      <c r="B208" s="289" t="s">
        <v>395</v>
      </c>
      <c r="C208" s="282" t="s">
        <v>555</v>
      </c>
      <c r="D208" s="289" t="s">
        <v>623</v>
      </c>
    </row>
    <row r="209" spans="1:4" ht="75" x14ac:dyDescent="0.25">
      <c r="A209" s="289" t="s">
        <v>603</v>
      </c>
      <c r="B209" s="289" t="s">
        <v>395</v>
      </c>
      <c r="C209" s="282" t="s">
        <v>555</v>
      </c>
      <c r="D209" s="289" t="s">
        <v>624</v>
      </c>
    </row>
    <row r="210" spans="1:4" ht="75" x14ac:dyDescent="0.25">
      <c r="A210" s="289" t="s">
        <v>603</v>
      </c>
      <c r="B210" s="289" t="s">
        <v>395</v>
      </c>
      <c r="C210" s="282" t="s">
        <v>555</v>
      </c>
      <c r="D210" s="289" t="s">
        <v>625</v>
      </c>
    </row>
    <row r="211" spans="1:4" ht="75" x14ac:dyDescent="0.25">
      <c r="A211" s="289" t="s">
        <v>603</v>
      </c>
      <c r="B211" s="289" t="s">
        <v>395</v>
      </c>
      <c r="C211" s="282" t="s">
        <v>555</v>
      </c>
      <c r="D211" s="289" t="s">
        <v>626</v>
      </c>
    </row>
    <row r="212" spans="1:4" ht="93.75" x14ac:dyDescent="0.25">
      <c r="A212" s="289" t="s">
        <v>627</v>
      </c>
      <c r="B212" s="289" t="s">
        <v>395</v>
      </c>
      <c r="C212" s="289" t="s">
        <v>596</v>
      </c>
      <c r="D212" s="289" t="s">
        <v>628</v>
      </c>
    </row>
    <row r="213" spans="1:4" ht="93.75" x14ac:dyDescent="0.25">
      <c r="A213" s="289" t="s">
        <v>627</v>
      </c>
      <c r="B213" s="289" t="s">
        <v>395</v>
      </c>
      <c r="C213" s="289" t="s">
        <v>596</v>
      </c>
      <c r="D213" s="289" t="s">
        <v>629</v>
      </c>
    </row>
    <row r="214" spans="1:4" ht="93.75" x14ac:dyDescent="0.25">
      <c r="A214" s="289" t="s">
        <v>627</v>
      </c>
      <c r="B214" s="289" t="s">
        <v>395</v>
      </c>
      <c r="C214" s="289" t="s">
        <v>596</v>
      </c>
      <c r="D214" s="289" t="s">
        <v>630</v>
      </c>
    </row>
    <row r="215" spans="1:4" ht="37.5" x14ac:dyDescent="0.25">
      <c r="A215" s="289" t="s">
        <v>631</v>
      </c>
      <c r="B215" s="289" t="s">
        <v>395</v>
      </c>
      <c r="C215" s="289" t="s">
        <v>596</v>
      </c>
      <c r="D215" s="289" t="s">
        <v>632</v>
      </c>
    </row>
    <row r="216" spans="1:4" ht="75" x14ac:dyDescent="0.25">
      <c r="A216" s="289" t="s">
        <v>633</v>
      </c>
      <c r="B216" s="289" t="s">
        <v>395</v>
      </c>
      <c r="C216" s="289" t="s">
        <v>596</v>
      </c>
      <c r="D216" s="289" t="s">
        <v>634</v>
      </c>
    </row>
    <row r="217" spans="1:4" ht="75" x14ac:dyDescent="0.25">
      <c r="A217" s="289" t="s">
        <v>633</v>
      </c>
      <c r="B217" s="289" t="s">
        <v>395</v>
      </c>
      <c r="C217" s="289" t="s">
        <v>596</v>
      </c>
      <c r="D217" s="289" t="s">
        <v>635</v>
      </c>
    </row>
    <row r="218" spans="1:4" ht="75" x14ac:dyDescent="0.25">
      <c r="A218" s="289" t="s">
        <v>633</v>
      </c>
      <c r="B218" s="289" t="s">
        <v>395</v>
      </c>
      <c r="C218" s="289" t="s">
        <v>596</v>
      </c>
      <c r="D218" s="289" t="s">
        <v>636</v>
      </c>
    </row>
    <row r="219" spans="1:4" ht="93.75" x14ac:dyDescent="0.25">
      <c r="A219" s="289" t="s">
        <v>633</v>
      </c>
      <c r="B219" s="289" t="s">
        <v>395</v>
      </c>
      <c r="C219" s="289" t="s">
        <v>596</v>
      </c>
      <c r="D219" s="289" t="s">
        <v>637</v>
      </c>
    </row>
    <row r="220" spans="1:4" ht="56.25" x14ac:dyDescent="0.25">
      <c r="A220" s="289" t="s">
        <v>616</v>
      </c>
      <c r="B220" s="289" t="s">
        <v>395</v>
      </c>
      <c r="C220" s="289" t="s">
        <v>596</v>
      </c>
      <c r="D220" s="289" t="s">
        <v>638</v>
      </c>
    </row>
    <row r="221" spans="1:4" ht="56.25" x14ac:dyDescent="0.25">
      <c r="A221" s="289" t="s">
        <v>616</v>
      </c>
      <c r="B221" s="289" t="s">
        <v>395</v>
      </c>
      <c r="C221" s="289" t="s">
        <v>596</v>
      </c>
      <c r="D221" s="289" t="s">
        <v>639</v>
      </c>
    </row>
    <row r="222" spans="1:4" ht="56.25" x14ac:dyDescent="0.25">
      <c r="A222" s="289" t="s">
        <v>616</v>
      </c>
      <c r="B222" s="289" t="s">
        <v>395</v>
      </c>
      <c r="C222" s="289" t="s">
        <v>596</v>
      </c>
      <c r="D222" s="289" t="s">
        <v>640</v>
      </c>
    </row>
    <row r="223" spans="1:4" ht="56.25" x14ac:dyDescent="0.25">
      <c r="A223" s="289" t="s">
        <v>616</v>
      </c>
      <c r="B223" s="289" t="s">
        <v>395</v>
      </c>
      <c r="C223" s="289" t="s">
        <v>596</v>
      </c>
      <c r="D223" s="289" t="s">
        <v>641</v>
      </c>
    </row>
    <row r="224" spans="1:4" ht="56.25" x14ac:dyDescent="0.25">
      <c r="A224" s="289" t="s">
        <v>616</v>
      </c>
      <c r="B224" s="289" t="s">
        <v>395</v>
      </c>
      <c r="C224" s="289" t="s">
        <v>596</v>
      </c>
      <c r="D224" s="289" t="s">
        <v>642</v>
      </c>
    </row>
    <row r="225" spans="1:4" ht="56.25" x14ac:dyDescent="0.25">
      <c r="A225" s="289" t="s">
        <v>616</v>
      </c>
      <c r="B225" s="289" t="s">
        <v>395</v>
      </c>
      <c r="C225" s="289" t="s">
        <v>596</v>
      </c>
      <c r="D225" s="289" t="s">
        <v>643</v>
      </c>
    </row>
    <row r="226" spans="1:4" ht="56.25" x14ac:dyDescent="0.25">
      <c r="A226" s="289" t="s">
        <v>616</v>
      </c>
      <c r="B226" s="289" t="s">
        <v>395</v>
      </c>
      <c r="C226" s="289" t="s">
        <v>596</v>
      </c>
      <c r="D226" s="289" t="s">
        <v>644</v>
      </c>
    </row>
    <row r="227" spans="1:4" ht="56.25" x14ac:dyDescent="0.25">
      <c r="A227" s="289" t="s">
        <v>616</v>
      </c>
      <c r="B227" s="289" t="s">
        <v>395</v>
      </c>
      <c r="C227" s="289" t="s">
        <v>596</v>
      </c>
      <c r="D227" s="289" t="s">
        <v>645</v>
      </c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58" t="s">
        <v>166</v>
      </c>
      <c r="B1" s="358"/>
      <c r="C1" s="358"/>
      <c r="D1" s="188"/>
      <c r="E1" s="188"/>
    </row>
    <row r="2" spans="1:5" ht="18.75" x14ac:dyDescent="0.25">
      <c r="A2" s="306" t="s">
        <v>167</v>
      </c>
      <c r="B2" s="306"/>
      <c r="C2" s="306"/>
      <c r="D2" s="184"/>
      <c r="E2" s="184"/>
    </row>
    <row r="3" spans="1:5" ht="75.75" customHeight="1" x14ac:dyDescent="0.25">
      <c r="A3" s="25" t="s">
        <v>168</v>
      </c>
      <c r="B3" s="187" t="s">
        <v>261</v>
      </c>
      <c r="C3" s="186" t="s">
        <v>262</v>
      </c>
      <c r="D3" s="185" t="s">
        <v>263</v>
      </c>
      <c r="E3" s="185" t="s">
        <v>264</v>
      </c>
    </row>
    <row r="4" spans="1:5" ht="18.75" x14ac:dyDescent="0.3">
      <c r="A4" s="80" t="s">
        <v>169</v>
      </c>
      <c r="B4" s="83"/>
      <c r="C4" s="218"/>
      <c r="D4" s="84"/>
      <c r="E4" s="84"/>
    </row>
    <row r="5" spans="1:5" ht="18.75" x14ac:dyDescent="0.25">
      <c r="A5" s="78" t="s">
        <v>170</v>
      </c>
      <c r="B5" s="62"/>
      <c r="C5" s="144"/>
      <c r="D5" s="158"/>
      <c r="E5" s="158"/>
    </row>
    <row r="6" spans="1:5" ht="37.5" x14ac:dyDescent="0.3">
      <c r="A6" s="29" t="s">
        <v>171</v>
      </c>
      <c r="B6" s="279" t="s">
        <v>382</v>
      </c>
      <c r="C6" s="285"/>
      <c r="D6" s="267"/>
      <c r="E6" s="267"/>
    </row>
    <row r="7" spans="1:5" ht="37.5" x14ac:dyDescent="0.25">
      <c r="A7" s="29" t="s">
        <v>172</v>
      </c>
      <c r="C7" s="266"/>
      <c r="D7" s="267"/>
      <c r="E7" s="267"/>
    </row>
    <row r="8" spans="1:5" ht="187.5" x14ac:dyDescent="0.3">
      <c r="A8" s="29" t="s">
        <v>173</v>
      </c>
      <c r="B8" s="267" t="s">
        <v>383</v>
      </c>
      <c r="C8" s="266">
        <v>1450</v>
      </c>
      <c r="D8" s="267" t="s">
        <v>390</v>
      </c>
      <c r="E8" s="279" t="s">
        <v>389</v>
      </c>
    </row>
    <row r="9" spans="1:5" ht="18.75" x14ac:dyDescent="0.3">
      <c r="A9" s="78" t="s">
        <v>174</v>
      </c>
      <c r="B9" s="267"/>
      <c r="C9" s="266"/>
      <c r="D9" s="267"/>
      <c r="E9" s="286"/>
    </row>
    <row r="10" spans="1:5" ht="18.75" x14ac:dyDescent="0.25">
      <c r="A10" s="29" t="s">
        <v>175</v>
      </c>
      <c r="B10" s="267"/>
      <c r="C10" s="266"/>
      <c r="D10" s="267"/>
      <c r="E10" s="267"/>
    </row>
    <row r="11" spans="1:5" ht="93.75" x14ac:dyDescent="0.25">
      <c r="A11" s="29" t="s">
        <v>176</v>
      </c>
      <c r="B11" s="267" t="s">
        <v>384</v>
      </c>
      <c r="C11" s="266">
        <v>293</v>
      </c>
      <c r="D11" s="267" t="s">
        <v>391</v>
      </c>
      <c r="E11" s="267" t="s">
        <v>392</v>
      </c>
    </row>
    <row r="12" spans="1:5" ht="18.75" x14ac:dyDescent="0.25">
      <c r="A12" s="81" t="s">
        <v>201</v>
      </c>
      <c r="B12" s="267"/>
      <c r="C12" s="266"/>
      <c r="D12" s="267"/>
      <c r="E12" s="267"/>
    </row>
    <row r="13" spans="1:5" ht="18.75" x14ac:dyDescent="0.25">
      <c r="A13" s="85" t="s">
        <v>177</v>
      </c>
      <c r="B13" s="267"/>
      <c r="C13" s="266"/>
      <c r="D13" s="267"/>
      <c r="E13" s="267"/>
    </row>
    <row r="14" spans="1:5" ht="18.75" customHeight="1" x14ac:dyDescent="0.3">
      <c r="A14" s="51" t="s">
        <v>178</v>
      </c>
      <c r="B14" s="82" t="s">
        <v>180</v>
      </c>
      <c r="C14" s="219" t="s">
        <v>179</v>
      </c>
      <c r="D14" s="82"/>
      <c r="E14" s="82"/>
    </row>
    <row r="15" spans="1:5" ht="18.75" x14ac:dyDescent="0.25">
      <c r="A15" s="29" t="s">
        <v>385</v>
      </c>
      <c r="B15" s="267" t="s">
        <v>386</v>
      </c>
      <c r="C15" s="266" t="s">
        <v>387</v>
      </c>
      <c r="D15" s="267"/>
      <c r="E15" s="267"/>
    </row>
    <row r="16" spans="1:5" ht="18.75" x14ac:dyDescent="0.25">
      <c r="A16" s="29" t="s">
        <v>388</v>
      </c>
      <c r="B16" s="267" t="s">
        <v>386</v>
      </c>
      <c r="C16" s="266"/>
      <c r="D16" s="267"/>
      <c r="E16" s="267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06" t="s">
        <v>181</v>
      </c>
      <c r="B1" s="306"/>
    </row>
    <row r="2" spans="1:2" ht="18.75" x14ac:dyDescent="0.25">
      <c r="A2" s="222" t="s">
        <v>182</v>
      </c>
      <c r="B2" s="25" t="s">
        <v>189</v>
      </c>
    </row>
    <row r="3" spans="1:2" ht="73.5" customHeight="1" x14ac:dyDescent="0.25">
      <c r="A3" s="224" t="s">
        <v>183</v>
      </c>
      <c r="B3" s="236">
        <v>3</v>
      </c>
    </row>
    <row r="4" spans="1:2" ht="101.25" customHeight="1" x14ac:dyDescent="0.25">
      <c r="A4" s="224" t="s">
        <v>184</v>
      </c>
      <c r="B4" s="236">
        <v>23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3" sqref="C3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25" t="s">
        <v>185</v>
      </c>
      <c r="B1" s="225"/>
      <c r="C1" s="225"/>
      <c r="D1" s="225"/>
    </row>
    <row r="2" spans="1:4" ht="37.5" customHeight="1" x14ac:dyDescent="0.25">
      <c r="A2" s="25" t="s">
        <v>62</v>
      </c>
      <c r="B2" s="25" t="s">
        <v>186</v>
      </c>
      <c r="C2" s="25" t="s">
        <v>187</v>
      </c>
      <c r="D2" s="25" t="s">
        <v>188</v>
      </c>
    </row>
    <row r="3" spans="1:4" ht="44.25" customHeight="1" x14ac:dyDescent="0.25">
      <c r="A3" s="74">
        <v>1</v>
      </c>
      <c r="B3" s="29" t="s">
        <v>190</v>
      </c>
      <c r="C3" s="86"/>
      <c r="D3" s="21"/>
    </row>
    <row r="4" spans="1:4" ht="59.25" customHeight="1" x14ac:dyDescent="0.25">
      <c r="A4" s="74">
        <v>2</v>
      </c>
      <c r="B4" s="29" t="s">
        <v>191</v>
      </c>
      <c r="C4" s="86"/>
      <c r="D4" s="21"/>
    </row>
    <row r="5" spans="1:4" ht="49.5" customHeight="1" x14ac:dyDescent="0.25">
      <c r="A5" s="74">
        <v>3</v>
      </c>
      <c r="B5" s="29" t="s">
        <v>192</v>
      </c>
      <c r="C5" s="86"/>
      <c r="D5" s="21"/>
    </row>
    <row r="6" spans="1:4" ht="48.75" customHeight="1" x14ac:dyDescent="0.25">
      <c r="A6" s="74">
        <v>4</v>
      </c>
      <c r="B6" s="79" t="s">
        <v>177</v>
      </c>
      <c r="C6" s="86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58" t="s">
        <v>156</v>
      </c>
      <c r="B1" s="358"/>
      <c r="C1" s="358"/>
      <c r="D1" s="358"/>
      <c r="E1" s="358"/>
    </row>
    <row r="2" spans="1:5" ht="39" customHeight="1" x14ac:dyDescent="0.25">
      <c r="A2" s="115" t="s">
        <v>62</v>
      </c>
      <c r="B2" s="115" t="s">
        <v>157</v>
      </c>
      <c r="C2" s="115" t="s">
        <v>158</v>
      </c>
      <c r="D2" s="115" t="s">
        <v>159</v>
      </c>
      <c r="E2" s="115" t="s">
        <v>160</v>
      </c>
    </row>
    <row r="3" spans="1:5" ht="18.75" x14ac:dyDescent="0.25">
      <c r="A3" s="78">
        <v>1</v>
      </c>
      <c r="B3" s="78" t="s">
        <v>161</v>
      </c>
      <c r="C3" s="117"/>
      <c r="D3" s="117"/>
      <c r="E3" s="79"/>
    </row>
    <row r="4" spans="1:5" ht="18.75" x14ac:dyDescent="0.25">
      <c r="A4" s="29">
        <v>2</v>
      </c>
      <c r="B4" s="78" t="s">
        <v>162</v>
      </c>
      <c r="C4" s="117"/>
      <c r="D4" s="117"/>
      <c r="E4" s="79"/>
    </row>
    <row r="5" spans="1:5" ht="18.75" x14ac:dyDescent="0.25">
      <c r="A5" s="78">
        <v>3</v>
      </c>
      <c r="B5" s="78" t="s">
        <v>163</v>
      </c>
      <c r="C5" s="117"/>
      <c r="D5" s="117"/>
      <c r="E5" s="79"/>
    </row>
    <row r="6" spans="1:5" ht="18.75" x14ac:dyDescent="0.25">
      <c r="A6" s="78">
        <v>4</v>
      </c>
      <c r="B6" s="78" t="s">
        <v>164</v>
      </c>
      <c r="C6" s="117"/>
      <c r="D6" s="117"/>
      <c r="E6" s="79"/>
    </row>
    <row r="7" spans="1:5" ht="18.75" x14ac:dyDescent="0.25">
      <c r="A7" s="29">
        <v>5</v>
      </c>
      <c r="B7" s="78" t="s">
        <v>165</v>
      </c>
      <c r="C7" s="117"/>
      <c r="D7" s="117"/>
      <c r="E7" s="79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J10" sqref="J10"/>
    </sheetView>
  </sheetViews>
  <sheetFormatPr defaultColWidth="9.140625" defaultRowHeight="15" x14ac:dyDescent="0.25"/>
  <cols>
    <col min="1" max="1" width="11.42578125" style="39" customWidth="1"/>
    <col min="2" max="2" width="12.5703125" style="39" customWidth="1"/>
    <col min="3" max="3" width="21.28515625" style="39" customWidth="1"/>
    <col min="4" max="4" width="13.140625" style="39" customWidth="1"/>
    <col min="5" max="5" width="24" style="39" customWidth="1"/>
    <col min="6" max="6" width="21.5703125" style="39" customWidth="1"/>
    <col min="7" max="7" width="11.28515625" style="39" customWidth="1"/>
    <col min="8" max="8" width="12.5703125" style="39" customWidth="1"/>
    <col min="9" max="9" width="11.5703125" style="39" customWidth="1"/>
    <col min="10" max="10" width="11.28515625" style="39" bestFit="1" customWidth="1"/>
    <col min="11" max="11" width="23.85546875" style="39" customWidth="1"/>
    <col min="12" max="12" width="22.140625" style="39" customWidth="1"/>
    <col min="13" max="13" width="18.42578125" style="39" customWidth="1"/>
    <col min="14" max="33" width="9.140625" style="39"/>
    <col min="34" max="34" width="12.28515625" style="39" bestFit="1" customWidth="1"/>
    <col min="35" max="16384" width="9.140625" style="39"/>
  </cols>
  <sheetData>
    <row r="1" spans="1:13" ht="18.75" customHeight="1" x14ac:dyDescent="0.25">
      <c r="A1" s="306" t="s">
        <v>131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3" ht="19.5" customHeight="1" x14ac:dyDescent="0.3">
      <c r="A2" s="363" t="s">
        <v>43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3" ht="18.75" x14ac:dyDescent="0.3">
      <c r="A3" s="341" t="s">
        <v>19</v>
      </c>
      <c r="B3" s="354" t="s">
        <v>13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13" ht="19.5" customHeight="1" x14ac:dyDescent="0.25">
      <c r="A4" s="341"/>
      <c r="B4" s="341" t="s">
        <v>14</v>
      </c>
      <c r="C4" s="341" t="s">
        <v>20</v>
      </c>
      <c r="D4" s="341" t="s">
        <v>132</v>
      </c>
      <c r="E4" s="341"/>
      <c r="F4" s="341" t="s">
        <v>15</v>
      </c>
      <c r="G4" s="335" t="s">
        <v>268</v>
      </c>
      <c r="H4" s="341" t="s">
        <v>81</v>
      </c>
      <c r="I4" s="341" t="s">
        <v>85</v>
      </c>
      <c r="J4" s="341" t="s">
        <v>16</v>
      </c>
      <c r="K4" s="341" t="s">
        <v>46</v>
      </c>
      <c r="L4" s="341" t="s">
        <v>17</v>
      </c>
    </row>
    <row r="5" spans="1:13" ht="37.5" customHeight="1" x14ac:dyDescent="0.25">
      <c r="A5" s="341"/>
      <c r="B5" s="341"/>
      <c r="C5" s="341"/>
      <c r="D5" s="25" t="s">
        <v>134</v>
      </c>
      <c r="E5" s="25" t="s">
        <v>133</v>
      </c>
      <c r="F5" s="341"/>
      <c r="G5" s="337"/>
      <c r="H5" s="341"/>
      <c r="I5" s="341"/>
      <c r="J5" s="341"/>
      <c r="K5" s="341"/>
      <c r="L5" s="341"/>
    </row>
    <row r="6" spans="1:13" s="91" customFormat="1" ht="36" customHeight="1" x14ac:dyDescent="0.3">
      <c r="A6" s="119">
        <f>SUM(B6:L6)-A10</f>
        <v>45</v>
      </c>
      <c r="B6" s="133">
        <v>1</v>
      </c>
      <c r="C6" s="133">
        <v>2</v>
      </c>
      <c r="D6" s="133">
        <v>1</v>
      </c>
      <c r="E6" s="133"/>
      <c r="F6" s="133">
        <v>4</v>
      </c>
      <c r="G6" s="133">
        <v>1</v>
      </c>
      <c r="H6" s="133">
        <v>8</v>
      </c>
      <c r="I6" s="133">
        <v>2</v>
      </c>
      <c r="J6" s="133">
        <v>16</v>
      </c>
      <c r="K6" s="133">
        <v>4</v>
      </c>
      <c r="L6" s="133">
        <v>10</v>
      </c>
      <c r="M6" s="109"/>
    </row>
    <row r="7" spans="1:13" ht="18.75" customHeight="1" x14ac:dyDescent="0.3">
      <c r="A7" s="359" t="str">
        <f>IF(A6=B6+C6+D6+E6+F6+G6+H6+I6+J6+K6+L6-A10,"ПРАВИЛЬНО"," НЕПРАВИЛЬНО")</f>
        <v>ПРАВИЛЬНО</v>
      </c>
      <c r="B7" s="360"/>
      <c r="C7" s="361" t="s">
        <v>18</v>
      </c>
      <c r="D7" s="361"/>
      <c r="E7" s="361"/>
      <c r="F7" s="361"/>
      <c r="G7" s="361"/>
      <c r="H7" s="361"/>
      <c r="I7" s="361"/>
      <c r="J7" s="361"/>
      <c r="K7" s="361"/>
      <c r="L7" s="362"/>
      <c r="M7" s="110"/>
    </row>
    <row r="8" spans="1:13" ht="36" customHeight="1" x14ac:dyDescent="0.25">
      <c r="A8" s="134">
        <f>SUM(B8:L8)</f>
        <v>100</v>
      </c>
      <c r="B8" s="134">
        <f>100/A6*(B6-B10)</f>
        <v>2.2222222222222223</v>
      </c>
      <c r="C8" s="134">
        <f>100/A6*(C6-C10)</f>
        <v>4.4444444444444446</v>
      </c>
      <c r="D8" s="134">
        <f>100/A6*(D6-D10)</f>
        <v>2.2222222222222223</v>
      </c>
      <c r="E8" s="134">
        <f>100/A6*(E6-E10)</f>
        <v>0</v>
      </c>
      <c r="F8" s="134">
        <f>100/A6*(F6-F10)</f>
        <v>8.8888888888888893</v>
      </c>
      <c r="G8" s="134">
        <f>100/A6*(G6-G10)</f>
        <v>2.2222222222222223</v>
      </c>
      <c r="H8" s="134">
        <f>100/A6*(H6-H10)</f>
        <v>11.111111111111111</v>
      </c>
      <c r="I8" s="134">
        <f>100/A6*(I6-I10)</f>
        <v>2.2222222222222223</v>
      </c>
      <c r="J8" s="134">
        <f>100/A6*(J6-J10)</f>
        <v>35.555555555555557</v>
      </c>
      <c r="K8" s="134">
        <f>100/A6*(K6-K10)</f>
        <v>8.8888888888888893</v>
      </c>
      <c r="L8" s="134">
        <f>100/A6*(L6-L10)</f>
        <v>22.222222222222221</v>
      </c>
      <c r="M8" s="111"/>
    </row>
    <row r="9" spans="1:13" ht="19.5" customHeight="1" x14ac:dyDescent="0.3">
      <c r="A9" s="354" t="s">
        <v>216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110"/>
    </row>
    <row r="10" spans="1:13" s="70" customFormat="1" ht="36" customHeight="1" x14ac:dyDescent="0.25">
      <c r="A10" s="105">
        <f>SUM(B10:L10)</f>
        <v>4</v>
      </c>
      <c r="B10" s="21"/>
      <c r="C10" s="21"/>
      <c r="D10" s="21"/>
      <c r="E10" s="21"/>
      <c r="F10" s="21"/>
      <c r="G10" s="21"/>
      <c r="H10" s="21">
        <v>3</v>
      </c>
      <c r="I10" s="21">
        <v>1</v>
      </c>
      <c r="J10" s="21"/>
      <c r="K10" s="21"/>
      <c r="L10" s="21"/>
    </row>
    <row r="11" spans="1:13" ht="19.5" customHeight="1" x14ac:dyDescent="0.25">
      <c r="A11" s="353" t="s">
        <v>210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3" s="92" customFormat="1" ht="36" customHeight="1" x14ac:dyDescent="0.3">
      <c r="A12" s="36">
        <f>SUM(B12:L12)</f>
        <v>9</v>
      </c>
      <c r="B12" s="112"/>
      <c r="C12" s="112">
        <v>1</v>
      </c>
      <c r="D12" s="112"/>
      <c r="E12" s="112"/>
      <c r="F12" s="112">
        <v>2</v>
      </c>
      <c r="G12" s="112"/>
      <c r="H12" s="220"/>
      <c r="I12" s="220">
        <v>1</v>
      </c>
      <c r="J12" s="220"/>
      <c r="K12" s="220">
        <v>2</v>
      </c>
      <c r="L12" s="220">
        <v>3</v>
      </c>
    </row>
    <row r="13" spans="1:13" s="92" customFormat="1" ht="18.75" x14ac:dyDescent="0.3"/>
    <row r="14" spans="1:13" s="92" customFormat="1" ht="18.75" x14ac:dyDescent="0.3"/>
    <row r="15" spans="1:13" s="92" customFormat="1" ht="18.75" x14ac:dyDescent="0.3"/>
    <row r="16" spans="1:13" s="92" customFormat="1" ht="18.75" x14ac:dyDescent="0.3"/>
    <row r="17" s="92" customFormat="1" ht="18.75" x14ac:dyDescent="0.3"/>
    <row r="18" s="92" customFormat="1" ht="18.75" x14ac:dyDescent="0.3"/>
    <row r="19" s="92" customFormat="1" ht="18.75" x14ac:dyDescent="0.3"/>
    <row r="20" s="92" customFormat="1" ht="18.75" x14ac:dyDescent="0.3"/>
    <row r="21" s="92" customFormat="1" ht="18.75" x14ac:dyDescent="0.3"/>
    <row r="22" s="92" customFormat="1" ht="18.75" x14ac:dyDescent="0.3"/>
    <row r="23" s="92" customFormat="1" ht="18.75" x14ac:dyDescent="0.3"/>
    <row r="24" s="92" customFormat="1" ht="18.75" x14ac:dyDescent="0.3"/>
    <row r="25" s="92" customFormat="1" ht="18.75" x14ac:dyDescent="0.3"/>
    <row r="26" s="92" customFormat="1" ht="18.75" x14ac:dyDescent="0.3"/>
    <row r="27" s="92" customFormat="1" ht="18.75" x14ac:dyDescent="0.3"/>
    <row r="28" s="92" customFormat="1" ht="18.75" x14ac:dyDescent="0.3"/>
    <row r="29" s="92" customFormat="1" ht="18.75" x14ac:dyDescent="0.3"/>
    <row r="30" s="92" customFormat="1" ht="18.75" x14ac:dyDescent="0.3"/>
    <row r="31" s="92" customFormat="1" ht="18.75" x14ac:dyDescent="0.3"/>
    <row r="32" s="92" customFormat="1" ht="18.75" x14ac:dyDescent="0.3"/>
    <row r="33" s="92" customFormat="1" ht="18.75" x14ac:dyDescent="0.3"/>
    <row r="34" s="92" customFormat="1" ht="18.75" x14ac:dyDescent="0.3"/>
    <row r="35" s="92" customFormat="1" ht="18.75" x14ac:dyDescent="0.3"/>
    <row r="36" s="92" customFormat="1" ht="18.75" x14ac:dyDescent="0.3"/>
    <row r="37" s="92" customFormat="1" ht="18.75" x14ac:dyDescent="0.3"/>
    <row r="38" s="92" customFormat="1" ht="18.75" x14ac:dyDescent="0.3"/>
    <row r="39" s="92" customFormat="1" ht="18.75" x14ac:dyDescent="0.3"/>
    <row r="40" s="92" customFormat="1" ht="18.75" x14ac:dyDescent="0.3"/>
    <row r="41" s="92" customFormat="1" ht="18.75" x14ac:dyDescent="0.3"/>
    <row r="42" s="92" customFormat="1" ht="18.75" x14ac:dyDescent="0.3"/>
    <row r="43" s="92" customFormat="1" ht="18.75" x14ac:dyDescent="0.3"/>
    <row r="44" s="92" customFormat="1" ht="18.75" x14ac:dyDescent="0.3"/>
    <row r="45" s="92" customFormat="1" ht="18.75" x14ac:dyDescent="0.3"/>
    <row r="46" s="92" customFormat="1" ht="18.75" x14ac:dyDescent="0.3"/>
    <row r="47" s="92" customFormat="1" ht="18.75" x14ac:dyDescent="0.3"/>
    <row r="48" s="92" customFormat="1" ht="18.75" x14ac:dyDescent="0.3"/>
    <row r="49" s="92" customFormat="1" ht="18.75" x14ac:dyDescent="0.3"/>
    <row r="50" s="92" customFormat="1" ht="18.75" x14ac:dyDescent="0.3"/>
    <row r="51" s="92" customFormat="1" ht="18.75" x14ac:dyDescent="0.3"/>
    <row r="52" s="92" customFormat="1" ht="18.75" x14ac:dyDescent="0.3"/>
    <row r="53" s="92" customFormat="1" ht="18.75" x14ac:dyDescent="0.3"/>
    <row r="54" s="93" customFormat="1" x14ac:dyDescent="0.25"/>
    <row r="55" s="93" customFormat="1" x14ac:dyDescent="0.25"/>
    <row r="56" s="93" customFormat="1" x14ac:dyDescent="0.25"/>
    <row r="57" s="93" customFormat="1" x14ac:dyDescent="0.25"/>
    <row r="58" s="93" customFormat="1" x14ac:dyDescent="0.25"/>
    <row r="59" s="93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2" sqref="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228</v>
      </c>
      <c r="B1" s="1"/>
      <c r="C1" s="1"/>
      <c r="D1" s="1"/>
    </row>
    <row r="2" spans="1:6" ht="18.75" x14ac:dyDescent="0.3">
      <c r="A2" s="2" t="s">
        <v>266</v>
      </c>
    </row>
    <row r="3" spans="1:6" ht="37.5" customHeight="1" x14ac:dyDescent="0.3">
      <c r="A3" s="155">
        <v>1</v>
      </c>
      <c r="B3" s="221" t="s">
        <v>277</v>
      </c>
      <c r="C3" s="146"/>
      <c r="D3" s="146"/>
      <c r="E3" s="147"/>
      <c r="F3" s="237" t="s">
        <v>286</v>
      </c>
    </row>
    <row r="4" spans="1:6" ht="37.5" customHeight="1" x14ac:dyDescent="0.3">
      <c r="A4" s="156">
        <v>2</v>
      </c>
      <c r="B4" s="152" t="s">
        <v>229</v>
      </c>
      <c r="C4" s="148"/>
      <c r="D4" s="148"/>
      <c r="E4" s="149"/>
      <c r="F4" s="154" t="s">
        <v>274</v>
      </c>
    </row>
    <row r="5" spans="1:6" ht="75" x14ac:dyDescent="0.3">
      <c r="A5" s="155">
        <v>4</v>
      </c>
      <c r="B5" s="153" t="s">
        <v>275</v>
      </c>
      <c r="C5" s="146"/>
      <c r="D5" s="150"/>
      <c r="E5" s="147"/>
      <c r="F5" s="153" t="s">
        <v>287</v>
      </c>
    </row>
    <row r="6" spans="1:6" ht="37.5" customHeight="1" x14ac:dyDescent="0.3">
      <c r="A6" s="155">
        <v>5</v>
      </c>
      <c r="B6" s="151" t="s">
        <v>278</v>
      </c>
      <c r="C6" s="146"/>
      <c r="D6" s="146"/>
      <c r="E6" s="147"/>
      <c r="F6" s="153" t="s">
        <v>288</v>
      </c>
    </row>
    <row r="7" spans="1:6" ht="96" customHeight="1" x14ac:dyDescent="0.3">
      <c r="A7" s="155">
        <v>6</v>
      </c>
      <c r="B7" s="153" t="s">
        <v>276</v>
      </c>
      <c r="C7" s="146"/>
      <c r="D7" s="146"/>
      <c r="E7" s="147"/>
      <c r="F7" s="153" t="s">
        <v>289</v>
      </c>
    </row>
    <row r="8" spans="1:6" ht="104.25" customHeight="1" x14ac:dyDescent="0.3">
      <c r="A8" s="155">
        <v>7</v>
      </c>
      <c r="B8" s="153" t="s">
        <v>270</v>
      </c>
      <c r="C8" s="146"/>
      <c r="D8" s="146"/>
      <c r="E8" s="147"/>
      <c r="F8" s="238" t="s">
        <v>290</v>
      </c>
    </row>
    <row r="9" spans="1:6" ht="113.25" customHeight="1" x14ac:dyDescent="0.3">
      <c r="A9" s="155">
        <v>8</v>
      </c>
      <c r="B9" s="153" t="s">
        <v>271</v>
      </c>
      <c r="C9" s="146"/>
      <c r="D9" s="146"/>
      <c r="E9" s="147"/>
      <c r="F9" s="153"/>
    </row>
    <row r="10" spans="1:6" ht="114.75" customHeight="1" x14ac:dyDescent="0.3">
      <c r="A10" s="155">
        <v>9</v>
      </c>
      <c r="B10" s="153" t="s">
        <v>269</v>
      </c>
      <c r="C10" s="146"/>
      <c r="D10" s="146"/>
      <c r="E10" s="147"/>
      <c r="F10" s="239">
        <v>13</v>
      </c>
    </row>
    <row r="11" spans="1:6" ht="88.5" customHeight="1" x14ac:dyDescent="0.3">
      <c r="A11" s="155">
        <v>10</v>
      </c>
      <c r="B11" s="153" t="s">
        <v>273</v>
      </c>
      <c r="C11" s="146"/>
      <c r="D11" s="146"/>
      <c r="E11" s="147"/>
      <c r="F11" s="239">
        <v>45</v>
      </c>
    </row>
    <row r="12" spans="1:6" ht="69.75" customHeight="1" x14ac:dyDescent="0.3">
      <c r="A12" s="155">
        <v>11</v>
      </c>
      <c r="B12" s="153" t="s">
        <v>272</v>
      </c>
      <c r="C12" s="146"/>
      <c r="D12" s="146"/>
      <c r="E12" s="147"/>
      <c r="F12" s="151" t="s">
        <v>291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E4" sqref="E4"/>
    </sheetView>
  </sheetViews>
  <sheetFormatPr defaultRowHeight="15" x14ac:dyDescent="0.25"/>
  <cols>
    <col min="1" max="1" width="29.7109375" customWidth="1"/>
    <col min="2" max="2" width="27.42578125" customWidth="1"/>
    <col min="3" max="3" width="36.42578125" customWidth="1"/>
  </cols>
  <sheetData>
    <row r="1" spans="1:4" ht="18.75" x14ac:dyDescent="0.3">
      <c r="A1" s="330" t="s">
        <v>44</v>
      </c>
      <c r="B1" s="330"/>
      <c r="C1" s="330"/>
    </row>
    <row r="2" spans="1:4" ht="66" customHeight="1" x14ac:dyDescent="0.25">
      <c r="A2" s="287" t="s">
        <v>1</v>
      </c>
      <c r="B2" s="287" t="s">
        <v>2</v>
      </c>
      <c r="C2" s="287" t="s">
        <v>47</v>
      </c>
    </row>
    <row r="3" spans="1:4" ht="62.25" customHeight="1" x14ac:dyDescent="0.25">
      <c r="A3" s="26" t="s">
        <v>202</v>
      </c>
      <c r="B3" s="129">
        <v>31</v>
      </c>
      <c r="C3" s="114">
        <v>31</v>
      </c>
      <c r="D3">
        <v>26</v>
      </c>
    </row>
    <row r="4" spans="1:4" ht="95.25" customHeight="1" x14ac:dyDescent="0.25">
      <c r="A4" s="122" t="s">
        <v>218</v>
      </c>
      <c r="B4" s="268">
        <v>5</v>
      </c>
      <c r="C4" s="113"/>
    </row>
    <row r="5" spans="1:4" ht="22.5" customHeight="1" x14ac:dyDescent="0.25">
      <c r="A5" s="288" t="s">
        <v>0</v>
      </c>
      <c r="B5" s="103"/>
      <c r="C5" s="104"/>
    </row>
    <row r="6" spans="1:4" ht="39.75" customHeight="1" x14ac:dyDescent="0.25">
      <c r="A6" s="28" t="s">
        <v>207</v>
      </c>
      <c r="B6" s="265">
        <v>16</v>
      </c>
      <c r="C6" s="30">
        <v>51.612903225806448</v>
      </c>
    </row>
    <row r="7" spans="1:4" ht="39.75" customHeight="1" x14ac:dyDescent="0.25">
      <c r="A7" s="28" t="s">
        <v>21</v>
      </c>
      <c r="B7" s="265">
        <v>1</v>
      </c>
      <c r="C7" s="30">
        <v>3.225806451612903</v>
      </c>
    </row>
    <row r="8" spans="1:4" ht="43.5" customHeight="1" x14ac:dyDescent="0.25">
      <c r="A8" s="28" t="s">
        <v>206</v>
      </c>
      <c r="B8" s="265"/>
      <c r="C8" s="30">
        <v>0</v>
      </c>
    </row>
    <row r="9" spans="1:4" ht="39" customHeight="1" x14ac:dyDescent="0.25">
      <c r="A9" s="28" t="s">
        <v>22</v>
      </c>
      <c r="B9" s="265">
        <v>8</v>
      </c>
      <c r="C9" s="30">
        <v>25.806451612903224</v>
      </c>
    </row>
    <row r="10" spans="1:4" ht="54.75" customHeight="1" x14ac:dyDescent="0.25">
      <c r="A10" s="28" t="s">
        <v>23</v>
      </c>
      <c r="B10" s="265">
        <v>2</v>
      </c>
      <c r="C10" s="30">
        <v>6.4516129032258061</v>
      </c>
    </row>
    <row r="11" spans="1:4" ht="21.75" customHeight="1" x14ac:dyDescent="0.25">
      <c r="A11" s="28" t="s">
        <v>24</v>
      </c>
      <c r="B11" s="265">
        <v>3</v>
      </c>
      <c r="C11" s="30">
        <v>9.6774193548387082</v>
      </c>
    </row>
    <row r="12" spans="1:4" ht="24" customHeight="1" x14ac:dyDescent="0.25">
      <c r="A12" s="28" t="s">
        <v>25</v>
      </c>
      <c r="B12" s="265"/>
      <c r="C12" s="30">
        <v>0</v>
      </c>
    </row>
    <row r="13" spans="1:4" ht="22.5" customHeight="1" x14ac:dyDescent="0.25">
      <c r="A13" s="28" t="s">
        <v>26</v>
      </c>
      <c r="B13" s="265"/>
      <c r="C13" s="30">
        <v>0</v>
      </c>
    </row>
    <row r="14" spans="1:4" ht="35.25" customHeight="1" x14ac:dyDescent="0.25">
      <c r="A14" s="29" t="s">
        <v>45</v>
      </c>
      <c r="B14" s="265">
        <v>1</v>
      </c>
      <c r="C14" s="30">
        <v>3.225806451612903</v>
      </c>
    </row>
    <row r="15" spans="1:4" ht="26.25" customHeight="1" x14ac:dyDescent="0.25">
      <c r="A15" s="288" t="s">
        <v>27</v>
      </c>
      <c r="B15" s="106">
        <v>26</v>
      </c>
      <c r="C15" s="107" t="s">
        <v>393</v>
      </c>
    </row>
    <row r="16" spans="1:4" ht="24" customHeight="1" x14ac:dyDescent="0.25">
      <c r="A16" s="28" t="s">
        <v>193</v>
      </c>
      <c r="B16" s="37">
        <v>15</v>
      </c>
      <c r="C16" s="30">
        <v>57.692307692307693</v>
      </c>
    </row>
    <row r="17" spans="1:3" ht="116.25" customHeight="1" x14ac:dyDescent="0.25">
      <c r="A17" s="32" t="s">
        <v>215</v>
      </c>
      <c r="B17" s="38">
        <v>1</v>
      </c>
      <c r="C17" s="30">
        <v>3.8461538461538463</v>
      </c>
    </row>
    <row r="18" spans="1:3" ht="22.5" customHeight="1" x14ac:dyDescent="0.25">
      <c r="A18" s="28" t="s">
        <v>28</v>
      </c>
      <c r="B18" s="38">
        <v>3</v>
      </c>
      <c r="C18" s="30">
        <v>11.538461538461538</v>
      </c>
    </row>
    <row r="19" spans="1:3" ht="24.75" customHeight="1" x14ac:dyDescent="0.25">
      <c r="A19" s="28" t="s">
        <v>29</v>
      </c>
      <c r="B19" s="38">
        <v>6</v>
      </c>
      <c r="C19" s="30">
        <v>23.076923076923077</v>
      </c>
    </row>
    <row r="20" spans="1:3" ht="27" customHeight="1" x14ac:dyDescent="0.25">
      <c r="A20" s="28" t="s">
        <v>30</v>
      </c>
      <c r="B20" s="38">
        <v>2</v>
      </c>
      <c r="C20" s="30">
        <v>7.6923076923076925</v>
      </c>
    </row>
    <row r="21" spans="1:3" ht="37.5" customHeight="1" x14ac:dyDescent="0.25">
      <c r="A21" s="288" t="s">
        <v>31</v>
      </c>
      <c r="B21" s="106">
        <v>31</v>
      </c>
      <c r="C21" s="107" t="s">
        <v>393</v>
      </c>
    </row>
    <row r="22" spans="1:3" ht="25.5" customHeight="1" x14ac:dyDescent="0.25">
      <c r="A22" s="31" t="s">
        <v>32</v>
      </c>
      <c r="B22" s="37">
        <v>1</v>
      </c>
      <c r="C22" s="30">
        <v>3.225806451612903</v>
      </c>
    </row>
    <row r="23" spans="1:3" ht="18.75" x14ac:dyDescent="0.25">
      <c r="A23" s="28" t="s">
        <v>33</v>
      </c>
      <c r="B23" s="38">
        <v>3</v>
      </c>
      <c r="C23" s="30">
        <v>9.6774193548387082</v>
      </c>
    </row>
    <row r="24" spans="1:3" ht="18.75" x14ac:dyDescent="0.25">
      <c r="A24" s="28" t="s">
        <v>34</v>
      </c>
      <c r="B24" s="38">
        <v>12</v>
      </c>
      <c r="C24" s="30">
        <v>38.709677419354833</v>
      </c>
    </row>
    <row r="25" spans="1:3" ht="19.5" customHeight="1" x14ac:dyDescent="0.25">
      <c r="A25" s="28" t="s">
        <v>35</v>
      </c>
      <c r="B25" s="38">
        <v>15</v>
      </c>
      <c r="C25" s="30">
        <v>48.387096774193544</v>
      </c>
    </row>
    <row r="26" spans="1:3" ht="19.5" customHeight="1" x14ac:dyDescent="0.25">
      <c r="A26" s="288" t="s">
        <v>135</v>
      </c>
      <c r="B26" s="106">
        <v>26</v>
      </c>
      <c r="C26" s="107" t="s">
        <v>393</v>
      </c>
    </row>
    <row r="27" spans="1:3" ht="25.5" customHeight="1" x14ac:dyDescent="0.25">
      <c r="A27" s="33" t="s">
        <v>42</v>
      </c>
      <c r="B27" s="38">
        <v>3</v>
      </c>
      <c r="C27" s="30">
        <v>11.538461538461538</v>
      </c>
    </row>
    <row r="28" spans="1:3" ht="27" customHeight="1" x14ac:dyDescent="0.25">
      <c r="A28" s="33" t="s">
        <v>36</v>
      </c>
      <c r="B28" s="38">
        <v>5</v>
      </c>
      <c r="C28" s="30">
        <v>19.23076923076923</v>
      </c>
    </row>
    <row r="29" spans="1:3" ht="25.5" customHeight="1" x14ac:dyDescent="0.25">
      <c r="A29" s="33" t="s">
        <v>37</v>
      </c>
      <c r="B29" s="38">
        <v>6</v>
      </c>
      <c r="C29" s="30">
        <v>23.076923076923077</v>
      </c>
    </row>
    <row r="30" spans="1:3" ht="18.75" x14ac:dyDescent="0.25">
      <c r="A30" s="33" t="s">
        <v>38</v>
      </c>
      <c r="B30" s="38">
        <v>12</v>
      </c>
      <c r="C30" s="30">
        <v>46.153846153846153</v>
      </c>
    </row>
    <row r="31" spans="1:3" ht="53.25" customHeight="1" x14ac:dyDescent="0.25">
      <c r="A31" s="108" t="s">
        <v>136</v>
      </c>
      <c r="B31" s="106">
        <v>26</v>
      </c>
      <c r="C31" s="107" t="s">
        <v>393</v>
      </c>
    </row>
    <row r="32" spans="1:3" ht="27" customHeight="1" x14ac:dyDescent="0.25">
      <c r="A32" s="28" t="s">
        <v>42</v>
      </c>
      <c r="B32" s="38">
        <v>11</v>
      </c>
      <c r="C32" s="30">
        <v>42.307692307692307</v>
      </c>
    </row>
    <row r="33" spans="1:3" ht="22.5" customHeight="1" x14ac:dyDescent="0.25">
      <c r="A33" s="28" t="s">
        <v>36</v>
      </c>
      <c r="B33" s="38">
        <v>10</v>
      </c>
      <c r="C33" s="30">
        <v>38.46153846153846</v>
      </c>
    </row>
    <row r="34" spans="1:3" ht="22.5" customHeight="1" x14ac:dyDescent="0.25">
      <c r="A34" s="28" t="s">
        <v>37</v>
      </c>
      <c r="B34" s="38">
        <v>5</v>
      </c>
      <c r="C34" s="30">
        <v>19.23076923076923</v>
      </c>
    </row>
    <row r="35" spans="1:3" ht="27.75" customHeight="1" x14ac:dyDescent="0.25">
      <c r="A35" s="28" t="s">
        <v>38</v>
      </c>
      <c r="B35" s="38"/>
      <c r="C35" s="30">
        <v>0</v>
      </c>
    </row>
    <row r="36" spans="1:3" ht="22.5" customHeight="1" x14ac:dyDescent="0.25">
      <c r="A36" s="288" t="s">
        <v>39</v>
      </c>
      <c r="B36" s="106">
        <v>26</v>
      </c>
      <c r="C36" s="107" t="s">
        <v>393</v>
      </c>
    </row>
    <row r="37" spans="1:3" ht="24" customHeight="1" x14ac:dyDescent="0.25">
      <c r="A37" s="28" t="s">
        <v>40</v>
      </c>
      <c r="B37" s="38">
        <v>20</v>
      </c>
      <c r="C37" s="30">
        <v>76.92307692307692</v>
      </c>
    </row>
    <row r="38" spans="1:3" ht="26.25" customHeight="1" x14ac:dyDescent="0.25">
      <c r="A38" s="28" t="s">
        <v>41</v>
      </c>
      <c r="B38" s="38">
        <v>6</v>
      </c>
      <c r="C38" s="30">
        <v>23.076923076923077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56" t="s">
        <v>137</v>
      </c>
      <c r="B1" s="356"/>
      <c r="C1" s="356"/>
      <c r="D1" s="39"/>
      <c r="E1" s="70"/>
      <c r="F1" s="39"/>
    </row>
    <row r="2" spans="1:6" ht="98.25" customHeight="1" x14ac:dyDescent="0.25">
      <c r="A2" s="222" t="s">
        <v>139</v>
      </c>
      <c r="B2" s="25" t="s">
        <v>140</v>
      </c>
      <c r="C2" s="25" t="s">
        <v>138</v>
      </c>
      <c r="D2" s="222" t="s">
        <v>139</v>
      </c>
      <c r="E2" s="25" t="s">
        <v>140</v>
      </c>
      <c r="F2" s="25" t="s">
        <v>138</v>
      </c>
    </row>
    <row r="3" spans="1:6" ht="37.5" x14ac:dyDescent="0.25">
      <c r="A3" s="87" t="s">
        <v>141</v>
      </c>
      <c r="B3" s="36">
        <f>SUM(B4:B24)</f>
        <v>3</v>
      </c>
      <c r="C3" s="27"/>
      <c r="D3" s="87" t="s">
        <v>142</v>
      </c>
      <c r="E3" s="36">
        <f>SUM(E4:E24)</f>
        <v>0</v>
      </c>
      <c r="F3" s="27"/>
    </row>
    <row r="4" spans="1:6" ht="18.75" x14ac:dyDescent="0.25">
      <c r="A4" s="89"/>
      <c r="B4" s="21">
        <v>3</v>
      </c>
      <c r="C4" s="79" t="s">
        <v>283</v>
      </c>
      <c r="D4" s="90"/>
      <c r="E4" s="21"/>
      <c r="F4" s="79"/>
    </row>
    <row r="5" spans="1:6" ht="18.75" x14ac:dyDescent="0.25">
      <c r="A5" s="88"/>
      <c r="B5" s="21"/>
      <c r="C5" s="79"/>
      <c r="D5" s="88"/>
      <c r="E5" s="21"/>
      <c r="F5" s="79"/>
    </row>
    <row r="6" spans="1:6" ht="18.75" x14ac:dyDescent="0.25">
      <c r="A6" s="88"/>
      <c r="B6" s="21"/>
      <c r="C6" s="79"/>
      <c r="D6" s="88"/>
      <c r="E6" s="21"/>
      <c r="F6" s="79"/>
    </row>
    <row r="7" spans="1:6" ht="18.75" x14ac:dyDescent="0.25">
      <c r="A7" s="88"/>
      <c r="B7" s="21"/>
      <c r="C7" s="79"/>
      <c r="D7" s="88"/>
      <c r="E7" s="21"/>
      <c r="F7" s="79"/>
    </row>
    <row r="8" spans="1:6" ht="18.75" x14ac:dyDescent="0.25">
      <c r="A8" s="88"/>
      <c r="B8" s="21"/>
      <c r="C8" s="79"/>
      <c r="D8" s="88"/>
      <c r="E8" s="21"/>
      <c r="F8" s="79"/>
    </row>
    <row r="9" spans="1:6" ht="18.75" x14ac:dyDescent="0.25">
      <c r="A9" s="88"/>
      <c r="B9" s="21"/>
      <c r="C9" s="79"/>
      <c r="D9" s="88"/>
      <c r="E9" s="21"/>
      <c r="F9" s="79"/>
    </row>
    <row r="10" spans="1:6" ht="18.75" x14ac:dyDescent="0.25">
      <c r="A10" s="88"/>
      <c r="B10" s="21"/>
      <c r="C10" s="79"/>
      <c r="D10" s="88"/>
      <c r="E10" s="21"/>
      <c r="F10" s="79"/>
    </row>
    <row r="11" spans="1:6" ht="18.75" x14ac:dyDescent="0.25">
      <c r="A11" s="88"/>
      <c r="B11" s="21"/>
      <c r="C11" s="79"/>
      <c r="D11" s="88"/>
      <c r="E11" s="21"/>
      <c r="F11" s="79"/>
    </row>
    <row r="12" spans="1:6" ht="18.75" x14ac:dyDescent="0.25">
      <c r="A12" s="88"/>
      <c r="B12" s="21"/>
      <c r="C12" s="79"/>
      <c r="D12" s="88"/>
      <c r="E12" s="21"/>
      <c r="F12" s="79"/>
    </row>
    <row r="13" spans="1:6" ht="18.75" x14ac:dyDescent="0.25">
      <c r="A13" s="88"/>
      <c r="B13" s="21"/>
      <c r="C13" s="79"/>
      <c r="D13" s="88"/>
      <c r="E13" s="21"/>
      <c r="F13" s="79"/>
    </row>
    <row r="14" spans="1:6" ht="18.75" x14ac:dyDescent="0.25">
      <c r="A14" s="88"/>
      <c r="B14" s="21"/>
      <c r="C14" s="79"/>
      <c r="D14" s="88"/>
      <c r="E14" s="21"/>
      <c r="F14" s="79"/>
    </row>
    <row r="15" spans="1:6" ht="18.75" x14ac:dyDescent="0.25">
      <c r="A15" s="88"/>
      <c r="B15" s="21"/>
      <c r="C15" s="79"/>
      <c r="D15" s="88"/>
      <c r="E15" s="21"/>
      <c r="F15" s="79"/>
    </row>
    <row r="16" spans="1:6" ht="18.75" x14ac:dyDescent="0.25">
      <c r="A16" s="88"/>
      <c r="B16" s="21"/>
      <c r="C16" s="79"/>
      <c r="D16" s="88"/>
      <c r="E16" s="21"/>
      <c r="F16" s="79"/>
    </row>
    <row r="17" spans="1:6" ht="18.75" x14ac:dyDescent="0.25">
      <c r="A17" s="88"/>
      <c r="B17" s="21"/>
      <c r="C17" s="79"/>
      <c r="D17" s="88"/>
      <c r="E17" s="21"/>
      <c r="F17" s="79"/>
    </row>
    <row r="18" spans="1:6" ht="18.75" x14ac:dyDescent="0.25">
      <c r="A18" s="88"/>
      <c r="B18" s="21"/>
      <c r="C18" s="79"/>
      <c r="D18" s="88"/>
      <c r="E18" s="21"/>
      <c r="F18" s="79"/>
    </row>
    <row r="19" spans="1:6" ht="18.75" x14ac:dyDescent="0.25">
      <c r="A19" s="88"/>
      <c r="B19" s="21"/>
      <c r="C19" s="79"/>
      <c r="D19" s="88"/>
      <c r="E19" s="21"/>
      <c r="F19" s="79"/>
    </row>
    <row r="20" spans="1:6" ht="18.75" x14ac:dyDescent="0.25">
      <c r="A20" s="88"/>
      <c r="B20" s="21"/>
      <c r="C20" s="79"/>
      <c r="D20" s="88"/>
      <c r="E20" s="21"/>
      <c r="F20" s="79"/>
    </row>
    <row r="21" spans="1:6" ht="18.75" x14ac:dyDescent="0.25">
      <c r="A21" s="88"/>
      <c r="B21" s="21"/>
      <c r="C21" s="79"/>
      <c r="D21" s="88"/>
      <c r="E21" s="21"/>
      <c r="F21" s="79"/>
    </row>
    <row r="22" spans="1:6" ht="18.75" x14ac:dyDescent="0.25">
      <c r="A22" s="88"/>
      <c r="B22" s="21"/>
      <c r="C22" s="79"/>
      <c r="D22" s="88"/>
      <c r="E22" s="21"/>
      <c r="F22" s="79"/>
    </row>
    <row r="23" spans="1:6" ht="18.75" x14ac:dyDescent="0.25">
      <c r="A23" s="88"/>
      <c r="B23" s="21"/>
      <c r="C23" s="79"/>
      <c r="D23" s="88"/>
      <c r="E23" s="21"/>
      <c r="F23" s="79"/>
    </row>
    <row r="24" spans="1:6" ht="18.75" x14ac:dyDescent="0.25">
      <c r="A24" s="88"/>
      <c r="B24" s="21"/>
      <c r="C24" s="79"/>
      <c r="D24" s="88"/>
      <c r="E24" s="21"/>
      <c r="F24" s="79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I15" sqref="I15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64" t="s">
        <v>48</v>
      </c>
      <c r="B1" s="364"/>
      <c r="C1" s="364"/>
      <c r="D1" s="364"/>
      <c r="E1" s="364"/>
    </row>
    <row r="2" spans="1:5" ht="18.75" x14ac:dyDescent="0.25">
      <c r="A2" s="341" t="s">
        <v>49</v>
      </c>
      <c r="B2" s="365" t="s">
        <v>50</v>
      </c>
      <c r="C2" s="365"/>
      <c r="D2" s="365"/>
      <c r="E2" s="365"/>
    </row>
    <row r="3" spans="1:5" ht="57.75" customHeight="1" x14ac:dyDescent="0.25">
      <c r="A3" s="341"/>
      <c r="B3" s="34" t="s">
        <v>51</v>
      </c>
      <c r="C3" s="34" t="s">
        <v>54</v>
      </c>
      <c r="D3" s="35" t="s">
        <v>53</v>
      </c>
      <c r="E3" s="25" t="s">
        <v>52</v>
      </c>
    </row>
    <row r="4" spans="1:5" ht="18.75" x14ac:dyDescent="0.25">
      <c r="A4" s="29" t="s">
        <v>79</v>
      </c>
      <c r="B4" s="21"/>
      <c r="C4" s="94"/>
      <c r="D4" s="95"/>
      <c r="E4" s="95"/>
    </row>
    <row r="5" spans="1:5" ht="18.75" x14ac:dyDescent="0.25">
      <c r="A5" s="32" t="s">
        <v>83</v>
      </c>
      <c r="B5" s="24"/>
      <c r="C5" s="94"/>
      <c r="D5" s="95"/>
      <c r="E5" s="95"/>
    </row>
    <row r="6" spans="1:5" ht="18.75" x14ac:dyDescent="0.25">
      <c r="A6" s="57" t="s">
        <v>203</v>
      </c>
      <c r="B6" s="96"/>
      <c r="C6" s="96"/>
      <c r="D6" s="23"/>
      <c r="E6" s="23"/>
    </row>
    <row r="7" spans="1:5" ht="18.75" x14ac:dyDescent="0.25">
      <c r="A7" s="57" t="s">
        <v>80</v>
      </c>
      <c r="B7" s="96"/>
      <c r="C7" s="96"/>
      <c r="D7" s="23"/>
      <c r="E7" s="23"/>
    </row>
    <row r="8" spans="1:5" ht="18.75" x14ac:dyDescent="0.25">
      <c r="A8" s="32" t="s">
        <v>211</v>
      </c>
      <c r="B8" s="24"/>
      <c r="C8" s="94"/>
      <c r="D8" s="23"/>
      <c r="E8" s="95"/>
    </row>
    <row r="9" spans="1:5" ht="18.75" x14ac:dyDescent="0.25">
      <c r="A9" s="57" t="s">
        <v>84</v>
      </c>
      <c r="B9" s="23"/>
      <c r="C9" s="97"/>
      <c r="D9" s="23">
        <v>1</v>
      </c>
      <c r="E9" s="23"/>
    </row>
    <row r="10" spans="1:5" ht="18.75" x14ac:dyDescent="0.25">
      <c r="A10" s="57" t="s">
        <v>82</v>
      </c>
      <c r="B10" s="96"/>
      <c r="C10" s="97"/>
      <c r="D10" s="23"/>
      <c r="E10" s="23"/>
    </row>
    <row r="11" spans="1:5" ht="18.75" x14ac:dyDescent="0.25">
      <c r="A11" s="57" t="s">
        <v>86</v>
      </c>
      <c r="B11" s="96"/>
      <c r="C11" s="97"/>
      <c r="D11" s="23"/>
      <c r="E11" s="23"/>
    </row>
    <row r="12" spans="1:5" ht="18.75" x14ac:dyDescent="0.25">
      <c r="A12" s="57" t="s">
        <v>87</v>
      </c>
      <c r="B12" s="96"/>
      <c r="C12" s="97"/>
      <c r="D12" s="23"/>
      <c r="E12" s="23"/>
    </row>
    <row r="13" spans="1:5" ht="18.75" x14ac:dyDescent="0.25">
      <c r="A13" s="57" t="s">
        <v>204</v>
      </c>
      <c r="B13" s="96"/>
      <c r="C13" s="97"/>
      <c r="D13" s="23"/>
      <c r="E13" s="23"/>
    </row>
    <row r="14" spans="1:5" ht="37.5" x14ac:dyDescent="0.25">
      <c r="A14" s="32" t="s">
        <v>205</v>
      </c>
      <c r="B14" s="96"/>
      <c r="C14" s="97"/>
      <c r="D14" s="23"/>
      <c r="E14" s="23"/>
    </row>
    <row r="15" spans="1:5" ht="18.75" x14ac:dyDescent="0.25">
      <c r="A15" s="78" t="s">
        <v>81</v>
      </c>
      <c r="B15" s="23">
        <v>3</v>
      </c>
      <c r="C15" s="96">
        <v>1</v>
      </c>
      <c r="D15" s="23"/>
      <c r="E15" s="23"/>
    </row>
    <row r="16" spans="1:5" ht="18.75" x14ac:dyDescent="0.25">
      <c r="A16" s="57" t="s">
        <v>85</v>
      </c>
      <c r="B16" s="96"/>
      <c r="C16" s="96"/>
      <c r="D16" s="23"/>
      <c r="E16" s="23"/>
    </row>
    <row r="17" spans="1:5" ht="18.75" x14ac:dyDescent="0.25">
      <c r="A17" s="98" t="s">
        <v>88</v>
      </c>
      <c r="B17" s="99">
        <v>3</v>
      </c>
      <c r="C17" s="36">
        <v>1</v>
      </c>
      <c r="D17" s="36">
        <v>1</v>
      </c>
      <c r="E17" s="36"/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10" zoomScaleNormal="100" zoomScaleSheetLayoutView="100" workbookViewId="0">
      <selection activeCell="G8" sqref="G8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30" t="s">
        <v>89</v>
      </c>
      <c r="B1" s="330"/>
      <c r="C1" s="330"/>
      <c r="D1" s="330"/>
      <c r="E1" s="330"/>
      <c r="F1" s="330"/>
      <c r="G1" s="330"/>
      <c r="H1" s="330"/>
    </row>
    <row r="2" spans="1:9" s="4" customFormat="1" ht="18.75" x14ac:dyDescent="0.3">
      <c r="A2" s="41" t="s">
        <v>75</v>
      </c>
      <c r="B2" s="41"/>
      <c r="C2" s="41"/>
      <c r="D2" s="41"/>
      <c r="E2" s="41"/>
      <c r="F2" s="41"/>
      <c r="G2" s="41"/>
      <c r="H2" s="41"/>
    </row>
    <row r="3" spans="1:9" s="1" customFormat="1" ht="21" customHeight="1" x14ac:dyDescent="0.3">
      <c r="A3" s="335" t="s">
        <v>62</v>
      </c>
      <c r="B3" s="338" t="s">
        <v>78</v>
      </c>
      <c r="C3" s="331" t="s">
        <v>194</v>
      </c>
      <c r="D3" s="332"/>
      <c r="E3" s="331" t="s">
        <v>213</v>
      </c>
      <c r="F3" s="332"/>
      <c r="G3" s="341" t="s">
        <v>0</v>
      </c>
      <c r="H3" s="341"/>
    </row>
    <row r="4" spans="1:9" s="1" customFormat="1" ht="54" customHeight="1" x14ac:dyDescent="0.3">
      <c r="A4" s="336"/>
      <c r="B4" s="339"/>
      <c r="C4" s="333"/>
      <c r="D4" s="334"/>
      <c r="E4" s="333"/>
      <c r="F4" s="340"/>
      <c r="G4" s="341" t="s">
        <v>195</v>
      </c>
      <c r="H4" s="341" t="s">
        <v>214</v>
      </c>
    </row>
    <row r="5" spans="1:9" s="1" customFormat="1" ht="18.75" hidden="1" customHeight="1" x14ac:dyDescent="0.3">
      <c r="A5" s="336"/>
      <c r="B5" s="339"/>
      <c r="C5" s="42"/>
      <c r="D5" s="42"/>
      <c r="E5" s="42"/>
      <c r="F5" s="43"/>
      <c r="G5" s="341"/>
      <c r="H5" s="341"/>
    </row>
    <row r="6" spans="1:9" s="1" customFormat="1" ht="21.75" customHeight="1" x14ac:dyDescent="0.3">
      <c r="A6" s="337"/>
      <c r="B6" s="340"/>
      <c r="C6" s="25" t="s">
        <v>59</v>
      </c>
      <c r="D6" s="25" t="s">
        <v>90</v>
      </c>
      <c r="E6" s="25" t="s">
        <v>59</v>
      </c>
      <c r="F6" s="44" t="s">
        <v>90</v>
      </c>
      <c r="G6" s="341"/>
      <c r="H6" s="341"/>
    </row>
    <row r="7" spans="1:9" s="1" customFormat="1" ht="39" customHeight="1" x14ac:dyDescent="0.3">
      <c r="A7" s="45">
        <v>1</v>
      </c>
      <c r="B7" s="46" t="s">
        <v>60</v>
      </c>
      <c r="C7" s="50">
        <v>12</v>
      </c>
      <c r="D7" s="50">
        <v>15</v>
      </c>
      <c r="E7" s="50">
        <v>318</v>
      </c>
      <c r="F7" s="50">
        <v>360</v>
      </c>
      <c r="G7" s="50"/>
      <c r="H7" s="50"/>
    </row>
    <row r="8" spans="1:9" s="1" customFormat="1" ht="39" customHeight="1" x14ac:dyDescent="0.3">
      <c r="A8" s="45">
        <v>2</v>
      </c>
      <c r="B8" s="46" t="s">
        <v>61</v>
      </c>
      <c r="C8" s="50">
        <v>1</v>
      </c>
      <c r="D8" s="50">
        <v>1</v>
      </c>
      <c r="E8" s="50">
        <v>30</v>
      </c>
      <c r="F8" s="50">
        <v>31</v>
      </c>
      <c r="G8" s="50"/>
      <c r="H8" s="50"/>
    </row>
    <row r="9" spans="1:9" s="1" customFormat="1" ht="19.5" customHeight="1" x14ac:dyDescent="0.3">
      <c r="A9" s="327">
        <v>3</v>
      </c>
      <c r="B9" s="116" t="s">
        <v>69</v>
      </c>
      <c r="C9" s="312">
        <v>1</v>
      </c>
      <c r="D9" s="312">
        <v>2</v>
      </c>
      <c r="E9" s="314">
        <v>160</v>
      </c>
      <c r="F9" s="315"/>
      <c r="G9" s="312"/>
      <c r="H9" s="118"/>
    </row>
    <row r="10" spans="1:9" s="1" customFormat="1" ht="18.75" customHeight="1" x14ac:dyDescent="0.3">
      <c r="A10" s="328"/>
      <c r="B10" s="116" t="s">
        <v>92</v>
      </c>
      <c r="C10" s="313"/>
      <c r="D10" s="313"/>
      <c r="E10" s="50">
        <v>12</v>
      </c>
      <c r="F10" s="50">
        <v>75</v>
      </c>
      <c r="G10" s="313"/>
      <c r="H10" s="50"/>
    </row>
    <row r="11" spans="1:9" s="1" customFormat="1" ht="56.25" customHeight="1" x14ac:dyDescent="0.3">
      <c r="A11" s="45">
        <v>4</v>
      </c>
      <c r="B11" s="47" t="s">
        <v>70</v>
      </c>
      <c r="C11" s="50">
        <v>1</v>
      </c>
      <c r="D11" s="50">
        <v>1</v>
      </c>
      <c r="E11" s="50">
        <v>10</v>
      </c>
      <c r="F11" s="50">
        <v>16</v>
      </c>
      <c r="G11" s="50"/>
      <c r="H11" s="50"/>
    </row>
    <row r="12" spans="1:9" s="1" customFormat="1" ht="56.25" x14ac:dyDescent="0.3">
      <c r="A12" s="45">
        <v>5</v>
      </c>
      <c r="B12" s="46" t="s">
        <v>71</v>
      </c>
      <c r="C12" s="50">
        <v>1</v>
      </c>
      <c r="D12" s="50">
        <v>2</v>
      </c>
      <c r="E12" s="50">
        <v>10</v>
      </c>
      <c r="F12" s="50">
        <v>25</v>
      </c>
      <c r="G12" s="50"/>
      <c r="H12" s="50"/>
    </row>
    <row r="13" spans="1:9" s="1" customFormat="1" ht="39" customHeight="1" x14ac:dyDescent="0.3">
      <c r="A13" s="45">
        <v>6</v>
      </c>
      <c r="B13" s="47" t="s">
        <v>72</v>
      </c>
      <c r="C13" s="50">
        <v>0</v>
      </c>
      <c r="D13" s="50">
        <v>0</v>
      </c>
      <c r="E13" s="50">
        <v>0</v>
      </c>
      <c r="F13" s="50">
        <v>0</v>
      </c>
      <c r="G13" s="50"/>
      <c r="H13" s="50"/>
    </row>
    <row r="14" spans="1:9" s="2" customFormat="1" ht="39" customHeight="1" x14ac:dyDescent="0.3">
      <c r="A14" s="316" t="s">
        <v>91</v>
      </c>
      <c r="B14" s="317"/>
      <c r="C14" s="329"/>
      <c r="D14" s="329"/>
      <c r="E14" s="48">
        <f>SUM(E7,E8,E11,E12,E13)</f>
        <v>368</v>
      </c>
      <c r="F14" s="48">
        <f>SUM(F7,F8,F11,F12,F13)</f>
        <v>432</v>
      </c>
      <c r="G14" s="325"/>
      <c r="H14" s="48"/>
      <c r="I14" s="135"/>
    </row>
    <row r="15" spans="1:9" ht="39" customHeight="1" x14ac:dyDescent="0.25">
      <c r="A15" s="318"/>
      <c r="B15" s="319"/>
      <c r="C15" s="326"/>
      <c r="D15" s="326"/>
      <c r="E15" s="49">
        <f>E10</f>
        <v>12</v>
      </c>
      <c r="F15" s="49">
        <f>F10</f>
        <v>75</v>
      </c>
      <c r="G15" s="326"/>
      <c r="H15" s="49"/>
    </row>
    <row r="16" spans="1:9" ht="18.75" x14ac:dyDescent="0.3">
      <c r="A16" s="320" t="s">
        <v>212</v>
      </c>
      <c r="B16" s="321"/>
      <c r="C16" s="322">
        <f>F14+E9</f>
        <v>592</v>
      </c>
      <c r="D16" s="323"/>
      <c r="E16" s="323"/>
      <c r="F16" s="323"/>
      <c r="G16" s="323"/>
      <c r="H16" s="324"/>
      <c r="I16" s="132">
        <f>F14+F15</f>
        <v>507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2" t="s">
        <v>76</v>
      </c>
      <c r="B1" s="342"/>
      <c r="C1" s="342"/>
      <c r="D1" s="6"/>
    </row>
    <row r="2" spans="1:4" ht="38.25" customHeight="1" x14ac:dyDescent="0.25">
      <c r="A2" s="120" t="s">
        <v>1</v>
      </c>
      <c r="B2" s="125" t="s">
        <v>2</v>
      </c>
      <c r="C2" s="120" t="s">
        <v>77</v>
      </c>
      <c r="D2" s="8"/>
    </row>
    <row r="3" spans="1:4" ht="18.75" x14ac:dyDescent="0.25">
      <c r="A3" s="136" t="s">
        <v>3</v>
      </c>
      <c r="B3" s="138">
        <f>SUM(B4:B8)</f>
        <v>507</v>
      </c>
      <c r="C3" s="137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2" t="s">
        <v>4</v>
      </c>
      <c r="B4" s="124">
        <v>119</v>
      </c>
      <c r="C4" s="121">
        <f>100/'Раздел 1.1'!I16*B4</f>
        <v>23.471400394477318</v>
      </c>
      <c r="D4" s="11"/>
    </row>
    <row r="5" spans="1:4" ht="18.75" customHeight="1" x14ac:dyDescent="0.25">
      <c r="A5" s="122" t="s">
        <v>5</v>
      </c>
      <c r="B5" s="124">
        <v>128</v>
      </c>
      <c r="C5" s="121">
        <f>100/'Раздел 1.1'!I16*B5</f>
        <v>25.246548323471401</v>
      </c>
      <c r="D5" s="11"/>
    </row>
    <row r="6" spans="1:4" ht="18.75" customHeight="1" x14ac:dyDescent="0.25">
      <c r="A6" s="122" t="s">
        <v>6</v>
      </c>
      <c r="B6" s="124">
        <v>113</v>
      </c>
      <c r="C6" s="121">
        <f>100/'Раздел 1.1'!I16*B6</f>
        <v>22.287968441814595</v>
      </c>
      <c r="D6" s="11"/>
    </row>
    <row r="7" spans="1:4" ht="18.75" customHeight="1" x14ac:dyDescent="0.25">
      <c r="A7" s="122" t="s">
        <v>73</v>
      </c>
      <c r="B7" s="124">
        <v>73</v>
      </c>
      <c r="C7" s="121">
        <f>100/'Раздел 1.1'!I16*B7</f>
        <v>14.398422090729783</v>
      </c>
      <c r="D7" s="11"/>
    </row>
    <row r="8" spans="1:4" ht="18.75" customHeight="1" x14ac:dyDescent="0.25">
      <c r="A8" s="123" t="s">
        <v>74</v>
      </c>
      <c r="B8" s="124">
        <v>74</v>
      </c>
      <c r="C8" s="121">
        <f>100/'Раздел 1.1'!I16*B8</f>
        <v>14.595660749506903</v>
      </c>
      <c r="D8" s="11"/>
    </row>
    <row r="9" spans="1:4" ht="18.75" x14ac:dyDescent="0.25">
      <c r="A9" s="136" t="s">
        <v>7</v>
      </c>
      <c r="B9" s="138">
        <f>SUM(B10:B15)</f>
        <v>507</v>
      </c>
      <c r="C9" s="137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2" t="s">
        <v>8</v>
      </c>
      <c r="B10" s="124">
        <v>119</v>
      </c>
      <c r="C10" s="121">
        <f>100/'Раздел 1.1'!I16*B10</f>
        <v>23.471400394477318</v>
      </c>
      <c r="D10" s="11"/>
    </row>
    <row r="11" spans="1:4" ht="18.75" customHeight="1" x14ac:dyDescent="0.25">
      <c r="A11" s="122" t="s">
        <v>9</v>
      </c>
      <c r="B11" s="124">
        <v>241</v>
      </c>
      <c r="C11" s="121">
        <f>100/'Раздел 1.1'!I16*B11</f>
        <v>47.534516765286</v>
      </c>
      <c r="D11" s="11"/>
    </row>
    <row r="12" spans="1:4" ht="18.75" customHeight="1" x14ac:dyDescent="0.25">
      <c r="A12" s="122" t="s">
        <v>10</v>
      </c>
      <c r="B12" s="124">
        <v>8</v>
      </c>
      <c r="C12" s="121">
        <f>100/'Раздел 1.1'!I16*B12</f>
        <v>1.5779092702169626</v>
      </c>
      <c r="D12" s="11"/>
    </row>
    <row r="13" spans="1:4" ht="18.75" customHeight="1" x14ac:dyDescent="0.25">
      <c r="A13" s="122" t="s">
        <v>11</v>
      </c>
      <c r="B13" s="124">
        <v>7</v>
      </c>
      <c r="C13" s="121">
        <f>100/'Раздел 1.1'!I16*B13</f>
        <v>1.3806706114398422</v>
      </c>
      <c r="D13" s="11"/>
    </row>
    <row r="14" spans="1:4" ht="18.75" customHeight="1" x14ac:dyDescent="0.25">
      <c r="A14" s="122" t="s">
        <v>12</v>
      </c>
      <c r="B14" s="124">
        <v>7</v>
      </c>
      <c r="C14" s="121">
        <f>100/'Раздел 1.1'!I16*B14</f>
        <v>1.3806706114398422</v>
      </c>
      <c r="D14" s="11"/>
    </row>
    <row r="15" spans="1:4" ht="18.75" x14ac:dyDescent="0.25">
      <c r="A15" s="122" t="s">
        <v>217</v>
      </c>
      <c r="B15" s="124">
        <v>125</v>
      </c>
      <c r="C15" s="121">
        <f>100/'Раздел 1.1'!I16*B15</f>
        <v>24.65483234714004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view="pageBreakPreview" topLeftCell="A25" zoomScaleNormal="100" zoomScaleSheetLayoutView="100" workbookViewId="0">
      <selection activeCell="A7" sqref="A7:D18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3" t="s">
        <v>251</v>
      </c>
      <c r="B1" s="53"/>
      <c r="C1" s="53"/>
      <c r="D1" s="61"/>
    </row>
    <row r="2" spans="1:4" ht="117" customHeight="1" x14ac:dyDescent="0.25">
      <c r="A2" s="189" t="s">
        <v>93</v>
      </c>
      <c r="B2" s="171" t="s">
        <v>254</v>
      </c>
      <c r="C2" s="172" t="s">
        <v>95</v>
      </c>
      <c r="D2" s="172" t="s">
        <v>96</v>
      </c>
    </row>
    <row r="3" spans="1:4" ht="18.75" x14ac:dyDescent="0.25">
      <c r="A3" s="228" t="s">
        <v>279</v>
      </c>
      <c r="B3" s="191"/>
      <c r="C3" s="191"/>
      <c r="D3" s="223">
        <f>SUM(D4,D7,D10,D19,D26,D30,D33,D36)</f>
        <v>1615</v>
      </c>
    </row>
    <row r="4" spans="1:4" ht="18.75" x14ac:dyDescent="0.25">
      <c r="A4" s="227" t="s">
        <v>280</v>
      </c>
      <c r="B4" s="192"/>
      <c r="C4" s="204"/>
      <c r="D4" s="205">
        <f>SUM(D5:D6)</f>
        <v>0</v>
      </c>
    </row>
    <row r="5" spans="1:4" ht="15.75" x14ac:dyDescent="0.25">
      <c r="A5" s="190"/>
      <c r="B5" s="190"/>
      <c r="C5" s="190"/>
      <c r="D5" s="190"/>
    </row>
    <row r="6" spans="1:4" ht="15.75" x14ac:dyDescent="0.25">
      <c r="A6" s="190"/>
      <c r="B6" s="190"/>
      <c r="C6" s="190"/>
      <c r="D6" s="190"/>
    </row>
    <row r="7" spans="1:4" ht="18.75" x14ac:dyDescent="0.25">
      <c r="A7" s="226" t="s">
        <v>281</v>
      </c>
      <c r="B7" s="192"/>
      <c r="C7" s="192"/>
      <c r="D7" s="198">
        <f>SUM(D8:D9)</f>
        <v>0</v>
      </c>
    </row>
    <row r="8" spans="1:4" ht="15.75" x14ac:dyDescent="0.25">
      <c r="A8" s="190"/>
      <c r="B8" s="190"/>
      <c r="C8" s="190"/>
      <c r="D8" s="190"/>
    </row>
    <row r="9" spans="1:4" ht="15.75" x14ac:dyDescent="0.25">
      <c r="A9" s="190"/>
      <c r="B9" s="190"/>
      <c r="C9" s="190"/>
      <c r="D9" s="190"/>
    </row>
    <row r="10" spans="1:4" ht="18.75" x14ac:dyDescent="0.25">
      <c r="A10" s="201" t="s">
        <v>227</v>
      </c>
      <c r="B10" s="192"/>
      <c r="C10" s="192"/>
      <c r="D10" s="198">
        <f>SUM(D11:D18)</f>
        <v>385</v>
      </c>
    </row>
    <row r="11" spans="1:4" ht="37.5" x14ac:dyDescent="0.25">
      <c r="A11" s="239" t="s">
        <v>303</v>
      </c>
      <c r="B11" s="275">
        <v>43125</v>
      </c>
      <c r="C11" s="239" t="s">
        <v>304</v>
      </c>
      <c r="D11" s="274" t="s">
        <v>314</v>
      </c>
    </row>
    <row r="12" spans="1:4" ht="37.5" x14ac:dyDescent="0.25">
      <c r="A12" s="277" t="s">
        <v>310</v>
      </c>
      <c r="B12" s="273">
        <v>43255</v>
      </c>
      <c r="C12" s="278" t="s">
        <v>311</v>
      </c>
      <c r="D12" s="274">
        <v>70</v>
      </c>
    </row>
    <row r="13" spans="1:4" ht="18.75" x14ac:dyDescent="0.25">
      <c r="A13" s="277" t="s">
        <v>320</v>
      </c>
      <c r="B13" s="272">
        <v>43335</v>
      </c>
      <c r="C13" s="277" t="s">
        <v>304</v>
      </c>
      <c r="D13" s="271">
        <v>90</v>
      </c>
    </row>
    <row r="14" spans="1:4" ht="37.5" x14ac:dyDescent="0.25">
      <c r="A14" s="277" t="s">
        <v>322</v>
      </c>
      <c r="B14" s="271" t="s">
        <v>323</v>
      </c>
      <c r="C14" s="277" t="s">
        <v>304</v>
      </c>
      <c r="D14" s="271">
        <v>35</v>
      </c>
    </row>
    <row r="15" spans="1:4" ht="37.5" x14ac:dyDescent="0.25">
      <c r="A15" s="277" t="s">
        <v>324</v>
      </c>
      <c r="B15" s="272">
        <v>43406</v>
      </c>
      <c r="C15" s="277" t="s">
        <v>304</v>
      </c>
      <c r="D15" s="271">
        <v>40</v>
      </c>
    </row>
    <row r="16" spans="1:4" ht="37.5" x14ac:dyDescent="0.25">
      <c r="A16" s="277" t="s">
        <v>325</v>
      </c>
      <c r="B16" s="272">
        <v>43427</v>
      </c>
      <c r="C16" s="277" t="s">
        <v>304</v>
      </c>
      <c r="D16" s="271">
        <v>70</v>
      </c>
    </row>
    <row r="17" spans="1:4" ht="18.75" x14ac:dyDescent="0.25">
      <c r="A17" s="277" t="s">
        <v>326</v>
      </c>
      <c r="B17" s="272">
        <v>43427</v>
      </c>
      <c r="C17" s="277" t="s">
        <v>304</v>
      </c>
      <c r="D17" s="271">
        <v>30</v>
      </c>
    </row>
    <row r="18" spans="1:4" ht="18.75" x14ac:dyDescent="0.25">
      <c r="A18" s="277" t="s">
        <v>329</v>
      </c>
      <c r="B18" s="271" t="s">
        <v>330</v>
      </c>
      <c r="C18" s="277" t="s">
        <v>304</v>
      </c>
      <c r="D18" s="271">
        <v>50</v>
      </c>
    </row>
    <row r="19" spans="1:4" ht="18.75" x14ac:dyDescent="0.25">
      <c r="A19" s="202" t="s">
        <v>123</v>
      </c>
      <c r="B19" s="195"/>
      <c r="C19" s="194"/>
      <c r="D19" s="199">
        <f>SUM(D20:D25)</f>
        <v>680</v>
      </c>
    </row>
    <row r="20" spans="1:4" ht="37.5" x14ac:dyDescent="0.25">
      <c r="A20" s="79" t="s">
        <v>312</v>
      </c>
      <c r="B20" s="273">
        <v>43273</v>
      </c>
      <c r="C20" s="79" t="s">
        <v>313</v>
      </c>
      <c r="D20" s="127">
        <v>200</v>
      </c>
    </row>
    <row r="21" spans="1:4" ht="37.5" x14ac:dyDescent="0.25">
      <c r="A21" s="79" t="s">
        <v>315</v>
      </c>
      <c r="B21" s="267" t="s">
        <v>317</v>
      </c>
      <c r="C21" s="79" t="s">
        <v>316</v>
      </c>
      <c r="D21" s="127">
        <v>100</v>
      </c>
    </row>
    <row r="22" spans="1:4" ht="37.5" x14ac:dyDescent="0.25">
      <c r="A22" s="79" t="s">
        <v>318</v>
      </c>
      <c r="B22" s="276">
        <v>43334</v>
      </c>
      <c r="C22" s="79" t="s">
        <v>319</v>
      </c>
      <c r="D22" s="127">
        <v>30</v>
      </c>
    </row>
    <row r="23" spans="1:4" ht="18.75" x14ac:dyDescent="0.25">
      <c r="A23" s="79" t="s">
        <v>321</v>
      </c>
      <c r="B23" s="270">
        <v>43289</v>
      </c>
      <c r="C23" s="269" t="s">
        <v>319</v>
      </c>
      <c r="D23" s="127">
        <v>200</v>
      </c>
    </row>
    <row r="24" spans="1:4" ht="56.25" x14ac:dyDescent="0.25">
      <c r="A24" s="79" t="s">
        <v>327</v>
      </c>
      <c r="B24" s="270">
        <v>43437</v>
      </c>
      <c r="C24" s="269" t="s">
        <v>319</v>
      </c>
      <c r="D24" s="127">
        <v>50</v>
      </c>
    </row>
    <row r="25" spans="1:4" ht="18.75" customHeight="1" x14ac:dyDescent="0.25">
      <c r="A25" s="79" t="s">
        <v>328</v>
      </c>
      <c r="B25" s="270">
        <v>43443</v>
      </c>
      <c r="C25" s="269" t="s">
        <v>319</v>
      </c>
      <c r="D25" s="127">
        <v>100</v>
      </c>
    </row>
    <row r="26" spans="1:4" ht="18.75" x14ac:dyDescent="0.25">
      <c r="A26" s="203" t="s">
        <v>255</v>
      </c>
      <c r="B26" s="197"/>
      <c r="C26" s="196"/>
      <c r="D26" s="200">
        <f>SUM(D27:D29)</f>
        <v>550</v>
      </c>
    </row>
    <row r="27" spans="1:4" ht="37.5" x14ac:dyDescent="0.25">
      <c r="A27" s="79" t="s">
        <v>305</v>
      </c>
      <c r="B27" s="270">
        <v>43237</v>
      </c>
      <c r="C27" s="79" t="s">
        <v>332</v>
      </c>
      <c r="D27" s="267">
        <v>150</v>
      </c>
    </row>
    <row r="28" spans="1:4" ht="75" x14ac:dyDescent="0.25">
      <c r="A28" s="79" t="s">
        <v>307</v>
      </c>
      <c r="B28" s="60" t="s">
        <v>309</v>
      </c>
      <c r="C28" s="79" t="s">
        <v>308</v>
      </c>
      <c r="D28" s="267">
        <v>300</v>
      </c>
    </row>
    <row r="29" spans="1:4" ht="37.5" x14ac:dyDescent="0.25">
      <c r="A29" s="79" t="s">
        <v>331</v>
      </c>
      <c r="B29" s="270">
        <v>43292</v>
      </c>
      <c r="C29" s="79" t="s">
        <v>306</v>
      </c>
      <c r="D29" s="267">
        <v>100</v>
      </c>
    </row>
    <row r="30" spans="1:4" ht="18.75" x14ac:dyDescent="0.25">
      <c r="A30" s="203" t="s">
        <v>256</v>
      </c>
      <c r="B30" s="197"/>
      <c r="C30" s="196"/>
      <c r="D30" s="200">
        <f>SUM(D31:D32)</f>
        <v>0</v>
      </c>
    </row>
    <row r="31" spans="1:4" ht="18.75" x14ac:dyDescent="0.25">
      <c r="A31" s="79"/>
      <c r="B31" s="60"/>
      <c r="C31" s="79"/>
      <c r="D31" s="21"/>
    </row>
    <row r="32" spans="1:4" ht="18.75" x14ac:dyDescent="0.25">
      <c r="A32" s="79"/>
      <c r="B32" s="60"/>
      <c r="C32" s="79"/>
      <c r="D32" s="21"/>
    </row>
    <row r="33" spans="1:4" ht="18.75" x14ac:dyDescent="0.25">
      <c r="A33" s="203" t="s">
        <v>252</v>
      </c>
      <c r="B33" s="197"/>
      <c r="C33" s="196"/>
      <c r="D33" s="200">
        <f>SUM(D34:D35)</f>
        <v>0</v>
      </c>
    </row>
    <row r="34" spans="1:4" ht="18.75" x14ac:dyDescent="0.25">
      <c r="A34" s="79"/>
      <c r="B34" s="60"/>
      <c r="C34" s="79"/>
      <c r="D34" s="21"/>
    </row>
    <row r="35" spans="1:4" ht="18.75" x14ac:dyDescent="0.25">
      <c r="A35" s="79"/>
      <c r="B35" s="60"/>
      <c r="C35" s="79"/>
      <c r="D35" s="21"/>
    </row>
    <row r="36" spans="1:4" ht="18.75" x14ac:dyDescent="0.25">
      <c r="A36" s="203" t="s">
        <v>253</v>
      </c>
      <c r="B36" s="197"/>
      <c r="C36" s="196"/>
      <c r="D36" s="200">
        <f>SUM(D37:D38)</f>
        <v>0</v>
      </c>
    </row>
    <row r="37" spans="1:4" ht="29.25" customHeight="1" x14ac:dyDescent="0.25">
      <c r="A37" s="79"/>
      <c r="B37" s="60"/>
      <c r="C37" s="79"/>
      <c r="D37" s="21"/>
    </row>
    <row r="38" spans="1:4" ht="18.75" x14ac:dyDescent="0.25">
      <c r="A38" s="79"/>
      <c r="B38" s="60"/>
      <c r="C38" s="79"/>
      <c r="D38" s="21"/>
    </row>
    <row r="62" ht="18.75" customHeight="1" x14ac:dyDescent="0.25"/>
  </sheetData>
  <sheetProtection sort="0" autoFilter="0" pivotTables="0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topLeftCell="A49" zoomScaleNormal="80" zoomScaleSheetLayoutView="100" workbookViewId="0">
      <selection activeCell="G94" sqref="G94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2" t="s">
        <v>101</v>
      </c>
      <c r="B1" s="342"/>
      <c r="C1" s="342"/>
      <c r="D1" s="342"/>
      <c r="E1" s="342"/>
      <c r="F1" s="342"/>
      <c r="G1" s="342"/>
      <c r="H1" s="342"/>
      <c r="I1" s="342"/>
      <c r="J1" s="342"/>
      <c r="K1" s="165"/>
      <c r="L1" s="165"/>
    </row>
    <row r="2" spans="1:12" s="5" customFormat="1" ht="37.5" customHeight="1" x14ac:dyDescent="0.25">
      <c r="A2" s="347" t="s">
        <v>62</v>
      </c>
      <c r="B2" s="341" t="s">
        <v>55</v>
      </c>
      <c r="C2" s="341" t="s">
        <v>56</v>
      </c>
      <c r="D2" s="341"/>
      <c r="E2" s="341" t="s">
        <v>57</v>
      </c>
      <c r="F2" s="341" t="s">
        <v>58</v>
      </c>
      <c r="G2" s="343" t="s">
        <v>63</v>
      </c>
      <c r="H2" s="344"/>
      <c r="I2" s="345"/>
      <c r="J2" s="341" t="s">
        <v>64</v>
      </c>
      <c r="K2" s="343" t="s">
        <v>247</v>
      </c>
      <c r="L2" s="343" t="s">
        <v>220</v>
      </c>
    </row>
    <row r="3" spans="1:12" s="5" customFormat="1" ht="57.75" customHeight="1" x14ac:dyDescent="0.25">
      <c r="A3" s="347"/>
      <c r="B3" s="341"/>
      <c r="C3" s="25" t="s">
        <v>59</v>
      </c>
      <c r="D3" s="25" t="s">
        <v>90</v>
      </c>
      <c r="E3" s="341"/>
      <c r="F3" s="341"/>
      <c r="G3" s="164" t="s">
        <v>65</v>
      </c>
      <c r="H3" s="164" t="s">
        <v>246</v>
      </c>
      <c r="I3" s="164" t="s">
        <v>66</v>
      </c>
      <c r="J3" s="341"/>
      <c r="K3" s="343"/>
      <c r="L3" s="343"/>
    </row>
    <row r="4" spans="1:12" s="5" customFormat="1" ht="75" customHeight="1" x14ac:dyDescent="0.25">
      <c r="A4" s="68" t="s">
        <v>67</v>
      </c>
      <c r="B4" s="27" t="s">
        <v>60</v>
      </c>
      <c r="C4" s="27">
        <f>SUM(C5,C12,C21)</f>
        <v>1</v>
      </c>
      <c r="D4" s="27">
        <f>SUM(D5,D12,D21)</f>
        <v>1</v>
      </c>
      <c r="E4" s="129"/>
      <c r="F4" s="27"/>
      <c r="G4" s="27">
        <f t="shared" ref="G4:L4" si="0">SUM(G5,G12,G21)</f>
        <v>25</v>
      </c>
      <c r="H4" s="129">
        <f t="shared" si="0"/>
        <v>0</v>
      </c>
      <c r="I4" s="129">
        <f t="shared" si="0"/>
        <v>120</v>
      </c>
      <c r="J4" s="128">
        <f t="shared" si="0"/>
        <v>0</v>
      </c>
      <c r="K4" s="128">
        <f t="shared" si="0"/>
        <v>0</v>
      </c>
      <c r="L4" s="128">
        <f t="shared" si="0"/>
        <v>0</v>
      </c>
    </row>
    <row r="5" spans="1:12" s="5" customFormat="1" ht="21.6" customHeight="1" x14ac:dyDescent="0.25">
      <c r="A5" s="65"/>
      <c r="B5" s="173" t="s">
        <v>248</v>
      </c>
      <c r="C5" s="174">
        <f>SUM(C6:C11)</f>
        <v>1</v>
      </c>
      <c r="D5" s="174">
        <f>SUM(D6:D11)</f>
        <v>1</v>
      </c>
      <c r="E5" s="175"/>
      <c r="F5" s="176"/>
      <c r="G5" s="174">
        <f t="shared" ref="G5:L5" si="1">SUM(G6:G11)</f>
        <v>25</v>
      </c>
      <c r="H5" s="174">
        <f t="shared" si="1"/>
        <v>0</v>
      </c>
      <c r="I5" s="174">
        <f t="shared" si="1"/>
        <v>120</v>
      </c>
      <c r="J5" s="176">
        <f t="shared" si="1"/>
        <v>0</v>
      </c>
      <c r="K5" s="176">
        <f t="shared" si="1"/>
        <v>0</v>
      </c>
      <c r="L5" s="177">
        <f t="shared" si="1"/>
        <v>0</v>
      </c>
    </row>
    <row r="6" spans="1:12" s="5" customFormat="1" x14ac:dyDescent="0.25">
      <c r="A6" s="65"/>
      <c r="B6" s="244" t="s">
        <v>292</v>
      </c>
      <c r="C6" s="243">
        <v>1</v>
      </c>
      <c r="D6" s="243">
        <v>1</v>
      </c>
      <c r="E6" s="241" t="s">
        <v>293</v>
      </c>
      <c r="F6" s="242" t="s">
        <v>294</v>
      </c>
      <c r="G6" s="240">
        <v>25</v>
      </c>
      <c r="H6" s="240"/>
      <c r="I6" s="240">
        <v>120</v>
      </c>
      <c r="J6" s="170"/>
      <c r="K6" s="170"/>
      <c r="L6" s="170"/>
    </row>
    <row r="7" spans="1:12" s="5" customFormat="1" x14ac:dyDescent="0.25">
      <c r="A7" s="65"/>
      <c r="B7" s="79"/>
      <c r="C7" s="64"/>
      <c r="D7" s="64"/>
      <c r="E7" s="126"/>
      <c r="F7" s="127"/>
      <c r="G7" s="21"/>
      <c r="H7" s="21"/>
      <c r="I7" s="21"/>
      <c r="J7" s="170"/>
      <c r="K7" s="170"/>
      <c r="L7" s="170"/>
    </row>
    <row r="8" spans="1:12" s="5" customFormat="1" x14ac:dyDescent="0.25">
      <c r="A8" s="65"/>
      <c r="B8" s="79"/>
      <c r="C8" s="64"/>
      <c r="D8" s="64"/>
      <c r="E8" s="126"/>
      <c r="F8" s="127"/>
      <c r="G8" s="21"/>
      <c r="H8" s="21"/>
      <c r="I8" s="21"/>
      <c r="J8" s="170"/>
      <c r="K8" s="170"/>
      <c r="L8" s="170"/>
    </row>
    <row r="9" spans="1:12" s="5" customFormat="1" x14ac:dyDescent="0.25">
      <c r="A9" s="65"/>
      <c r="B9" s="79"/>
      <c r="C9" s="64"/>
      <c r="D9" s="64"/>
      <c r="E9" s="126"/>
      <c r="F9" s="127"/>
      <c r="G9" s="21"/>
      <c r="H9" s="21"/>
      <c r="I9" s="21"/>
      <c r="J9" s="170"/>
      <c r="K9" s="170"/>
      <c r="L9" s="170"/>
    </row>
    <row r="10" spans="1:12" s="5" customFormat="1" x14ac:dyDescent="0.25">
      <c r="A10" s="65"/>
      <c r="B10" s="79"/>
      <c r="C10" s="64"/>
      <c r="D10" s="64"/>
      <c r="E10" s="126"/>
      <c r="F10" s="127"/>
      <c r="G10" s="21"/>
      <c r="H10" s="21"/>
      <c r="I10" s="21"/>
      <c r="J10" s="170"/>
      <c r="K10" s="170"/>
      <c r="L10" s="170"/>
    </row>
    <row r="11" spans="1:12" s="5" customFormat="1" x14ac:dyDescent="0.25">
      <c r="A11" s="65"/>
      <c r="B11" s="79"/>
      <c r="C11" s="64"/>
      <c r="D11" s="64"/>
      <c r="E11" s="126"/>
      <c r="F11" s="127"/>
      <c r="G11" s="21"/>
      <c r="H11" s="21"/>
      <c r="I11" s="21"/>
      <c r="J11" s="170"/>
      <c r="K11" s="170"/>
      <c r="L11" s="170"/>
    </row>
    <row r="12" spans="1:12" s="5" customFormat="1" x14ac:dyDescent="0.25">
      <c r="A12" s="65"/>
      <c r="B12" s="173" t="s">
        <v>249</v>
      </c>
      <c r="C12" s="174">
        <f>SUM(C13:C20)</f>
        <v>0</v>
      </c>
      <c r="D12" s="174">
        <f>SUM(D13:D20)</f>
        <v>0</v>
      </c>
      <c r="E12" s="175"/>
      <c r="F12" s="176"/>
      <c r="G12" s="174">
        <f t="shared" ref="G12:L12" si="2">SUM(G13:G20)</f>
        <v>0</v>
      </c>
      <c r="H12" s="174">
        <f t="shared" si="2"/>
        <v>0</v>
      </c>
      <c r="I12" s="174">
        <f t="shared" si="2"/>
        <v>0</v>
      </c>
      <c r="J12" s="176">
        <f t="shared" si="2"/>
        <v>0</v>
      </c>
      <c r="K12" s="176">
        <f t="shared" si="2"/>
        <v>0</v>
      </c>
      <c r="L12" s="177">
        <f t="shared" si="2"/>
        <v>0</v>
      </c>
    </row>
    <row r="13" spans="1:12" s="5" customFormat="1" x14ac:dyDescent="0.25">
      <c r="A13" s="65"/>
      <c r="B13" s="79"/>
      <c r="C13" s="64"/>
      <c r="D13" s="64"/>
      <c r="E13" s="126"/>
      <c r="F13" s="60"/>
      <c r="G13" s="21"/>
      <c r="H13" s="21"/>
      <c r="I13" s="21"/>
      <c r="J13" s="170"/>
      <c r="K13" s="170"/>
      <c r="L13" s="170"/>
    </row>
    <row r="14" spans="1:12" s="5" customFormat="1" x14ac:dyDescent="0.25">
      <c r="A14" s="65"/>
      <c r="B14" s="79"/>
      <c r="C14" s="64"/>
      <c r="D14" s="64"/>
      <c r="E14" s="126"/>
      <c r="F14" s="127"/>
      <c r="G14" s="21"/>
      <c r="H14" s="21"/>
      <c r="I14" s="21"/>
      <c r="J14" s="170"/>
      <c r="K14" s="170"/>
      <c r="L14" s="170"/>
    </row>
    <row r="15" spans="1:12" s="5" customFormat="1" x14ac:dyDescent="0.25">
      <c r="A15" s="65"/>
      <c r="B15" s="79"/>
      <c r="C15" s="64"/>
      <c r="D15" s="64"/>
      <c r="E15" s="126"/>
      <c r="F15" s="127"/>
      <c r="G15" s="21"/>
      <c r="H15" s="21"/>
      <c r="I15" s="21"/>
      <c r="J15" s="170"/>
      <c r="K15" s="170"/>
      <c r="L15" s="170"/>
    </row>
    <row r="16" spans="1:12" s="5" customFormat="1" x14ac:dyDescent="0.25">
      <c r="A16" s="65"/>
      <c r="B16" s="79"/>
      <c r="C16" s="64"/>
      <c r="D16" s="64"/>
      <c r="E16" s="126"/>
      <c r="F16" s="60"/>
      <c r="G16" s="21"/>
      <c r="H16" s="21"/>
      <c r="I16" s="21"/>
      <c r="J16" s="170"/>
      <c r="K16" s="170"/>
      <c r="L16" s="170"/>
    </row>
    <row r="17" spans="1:12" s="5" customFormat="1" x14ac:dyDescent="0.25">
      <c r="A17" s="65"/>
      <c r="B17" s="79"/>
      <c r="C17" s="64"/>
      <c r="D17" s="64"/>
      <c r="E17" s="126"/>
      <c r="F17" s="127"/>
      <c r="G17" s="21"/>
      <c r="H17" s="21"/>
      <c r="I17" s="21"/>
      <c r="J17" s="170"/>
      <c r="K17" s="170"/>
      <c r="L17" s="170"/>
    </row>
    <row r="18" spans="1:12" s="5" customFormat="1" x14ac:dyDescent="0.25">
      <c r="A18" s="65"/>
      <c r="B18" s="79"/>
      <c r="C18" s="64"/>
      <c r="D18" s="64"/>
      <c r="E18" s="126"/>
      <c r="F18" s="60"/>
      <c r="G18" s="21"/>
      <c r="H18" s="21"/>
      <c r="I18" s="21"/>
      <c r="J18" s="170"/>
      <c r="K18" s="170"/>
      <c r="L18" s="170"/>
    </row>
    <row r="19" spans="1:12" s="5" customFormat="1" x14ac:dyDescent="0.25">
      <c r="A19" s="65"/>
      <c r="B19" s="79"/>
      <c r="C19" s="64"/>
      <c r="D19" s="64"/>
      <c r="E19" s="126"/>
      <c r="F19" s="127"/>
      <c r="G19" s="21"/>
      <c r="H19" s="21"/>
      <c r="I19" s="21"/>
      <c r="J19" s="170"/>
      <c r="K19" s="170"/>
      <c r="L19" s="170"/>
    </row>
    <row r="20" spans="1:12" s="5" customFormat="1" x14ac:dyDescent="0.25">
      <c r="A20" s="65"/>
      <c r="B20" s="79"/>
      <c r="C20" s="64"/>
      <c r="D20" s="64"/>
      <c r="E20" s="126"/>
      <c r="F20" s="127"/>
      <c r="G20" s="21"/>
      <c r="H20" s="21"/>
      <c r="I20" s="21"/>
      <c r="J20" s="170"/>
      <c r="K20" s="170"/>
      <c r="L20" s="170"/>
    </row>
    <row r="21" spans="1:12" s="5" customFormat="1" x14ac:dyDescent="0.25">
      <c r="A21" s="65"/>
      <c r="B21" s="173" t="s">
        <v>250</v>
      </c>
      <c r="C21" s="174">
        <f>SUM(C22:C28)</f>
        <v>0</v>
      </c>
      <c r="D21" s="174">
        <f>SUM(D22:D28)</f>
        <v>0</v>
      </c>
      <c r="E21" s="175"/>
      <c r="F21" s="176"/>
      <c r="G21" s="174">
        <f t="shared" ref="G21:L21" si="3">SUM(G22:G28)</f>
        <v>0</v>
      </c>
      <c r="H21" s="174">
        <f t="shared" si="3"/>
        <v>0</v>
      </c>
      <c r="I21" s="174">
        <f t="shared" si="3"/>
        <v>0</v>
      </c>
      <c r="J21" s="176">
        <f t="shared" si="3"/>
        <v>0</v>
      </c>
      <c r="K21" s="176">
        <f t="shared" si="3"/>
        <v>0</v>
      </c>
      <c r="L21" s="177">
        <f t="shared" si="3"/>
        <v>0</v>
      </c>
    </row>
    <row r="22" spans="1:12" s="5" customFormat="1" x14ac:dyDescent="0.25">
      <c r="A22" s="65"/>
      <c r="B22" s="178"/>
      <c r="C22" s="179"/>
      <c r="D22" s="179"/>
      <c r="E22" s="180"/>
      <c r="F22" s="181"/>
      <c r="G22" s="179"/>
      <c r="H22" s="179"/>
      <c r="I22" s="179"/>
      <c r="J22" s="182"/>
      <c r="K22" s="182"/>
      <c r="L22" s="183"/>
    </row>
    <row r="23" spans="1:12" s="5" customFormat="1" x14ac:dyDescent="0.25">
      <c r="A23" s="65"/>
      <c r="B23" s="178"/>
      <c r="C23" s="179"/>
      <c r="D23" s="179"/>
      <c r="E23" s="180"/>
      <c r="F23" s="181"/>
      <c r="G23" s="179"/>
      <c r="H23" s="179"/>
      <c r="I23" s="179"/>
      <c r="J23" s="182"/>
      <c r="K23" s="182"/>
      <c r="L23" s="183"/>
    </row>
    <row r="24" spans="1:12" s="5" customFormat="1" x14ac:dyDescent="0.25">
      <c r="A24" s="65"/>
      <c r="B24" s="178"/>
      <c r="C24" s="179"/>
      <c r="D24" s="179"/>
      <c r="E24" s="180"/>
      <c r="F24" s="181"/>
      <c r="G24" s="179"/>
      <c r="H24" s="179"/>
      <c r="I24" s="179"/>
      <c r="J24" s="182"/>
      <c r="K24" s="182"/>
      <c r="L24" s="183"/>
    </row>
    <row r="25" spans="1:12" s="5" customFormat="1" x14ac:dyDescent="0.25">
      <c r="A25" s="65"/>
      <c r="B25" s="178"/>
      <c r="C25" s="179"/>
      <c r="D25" s="179"/>
      <c r="E25" s="180"/>
      <c r="F25" s="181"/>
      <c r="G25" s="179"/>
      <c r="H25" s="179"/>
      <c r="I25" s="179"/>
      <c r="J25" s="182"/>
      <c r="K25" s="182"/>
      <c r="L25" s="183"/>
    </row>
    <row r="26" spans="1:12" s="5" customFormat="1" x14ac:dyDescent="0.25">
      <c r="A26" s="65"/>
      <c r="B26" s="79"/>
      <c r="C26" s="64"/>
      <c r="D26" s="64"/>
      <c r="E26" s="126"/>
      <c r="F26" s="60"/>
      <c r="G26" s="21"/>
      <c r="H26" s="21"/>
      <c r="I26" s="21"/>
      <c r="J26" s="170"/>
      <c r="K26" s="170"/>
      <c r="L26" s="170"/>
    </row>
    <row r="27" spans="1:12" s="5" customFormat="1" x14ac:dyDescent="0.25">
      <c r="A27" s="65"/>
      <c r="B27" s="79"/>
      <c r="C27" s="64"/>
      <c r="D27" s="64"/>
      <c r="E27" s="126"/>
      <c r="F27" s="60"/>
      <c r="G27" s="21"/>
      <c r="H27" s="21"/>
      <c r="I27" s="21"/>
      <c r="J27" s="170"/>
      <c r="K27" s="170"/>
      <c r="L27" s="170"/>
    </row>
    <row r="28" spans="1:12" x14ac:dyDescent="0.25">
      <c r="A28" s="65"/>
      <c r="B28" s="79"/>
      <c r="C28" s="64"/>
      <c r="D28" s="64"/>
      <c r="E28" s="127"/>
      <c r="F28" s="60"/>
      <c r="G28" s="21"/>
      <c r="H28" s="21"/>
      <c r="I28" s="21"/>
      <c r="J28" s="170"/>
      <c r="K28" s="170"/>
      <c r="L28" s="170"/>
    </row>
    <row r="29" spans="1:12" s="5" customFormat="1" ht="75" customHeight="1" x14ac:dyDescent="0.25">
      <c r="A29" s="68" t="s">
        <v>68</v>
      </c>
      <c r="B29" s="27" t="s">
        <v>61</v>
      </c>
      <c r="C29" s="27">
        <f>SUM(C30,C35,C41)</f>
        <v>1</v>
      </c>
      <c r="D29" s="27">
        <f>SUM(D30,D35,D41)</f>
        <v>1</v>
      </c>
      <c r="E29" s="129"/>
      <c r="F29" s="66"/>
      <c r="G29" s="129">
        <f>SUM(G30,G35,G41)</f>
        <v>10</v>
      </c>
      <c r="H29" s="129">
        <f>SUM(H30,H35,H41)</f>
        <v>0</v>
      </c>
      <c r="I29" s="129">
        <f>SUM(I30,I35,I41)</f>
        <v>120</v>
      </c>
      <c r="J29" s="128">
        <f>SUM(J30,J35,J41)</f>
        <v>0</v>
      </c>
      <c r="K29" s="128">
        <f>SUM(K30,K35,K41)</f>
        <v>0</v>
      </c>
      <c r="L29" s="128">
        <f>SUM(K30,K35,K41)</f>
        <v>0</v>
      </c>
    </row>
    <row r="30" spans="1:12" s="5" customFormat="1" x14ac:dyDescent="0.25">
      <c r="A30" s="65"/>
      <c r="B30" s="173" t="s">
        <v>248</v>
      </c>
      <c r="C30" s="174">
        <f>SUM(C31:C34)</f>
        <v>1</v>
      </c>
      <c r="D30" s="174">
        <f>SUM(D31:D34)</f>
        <v>1</v>
      </c>
      <c r="E30" s="175"/>
      <c r="F30" s="176"/>
      <c r="G30" s="174">
        <f t="shared" ref="G30:L30" si="4">SUM(G31:G34)</f>
        <v>10</v>
      </c>
      <c r="H30" s="174">
        <f t="shared" si="4"/>
        <v>0</v>
      </c>
      <c r="I30" s="174">
        <f t="shared" si="4"/>
        <v>120</v>
      </c>
      <c r="J30" s="176">
        <f t="shared" si="4"/>
        <v>0</v>
      </c>
      <c r="K30" s="176">
        <f t="shared" si="4"/>
        <v>0</v>
      </c>
      <c r="L30" s="177">
        <f t="shared" si="4"/>
        <v>0</v>
      </c>
    </row>
    <row r="31" spans="1:12" s="5" customFormat="1" ht="37.5" x14ac:dyDescent="0.25">
      <c r="A31" s="65"/>
      <c r="B31" s="249" t="s">
        <v>295</v>
      </c>
      <c r="C31" s="248">
        <v>1</v>
      </c>
      <c r="D31" s="248">
        <v>1</v>
      </c>
      <c r="E31" s="246" t="s">
        <v>296</v>
      </c>
      <c r="F31" s="247"/>
      <c r="G31" s="245">
        <v>10</v>
      </c>
      <c r="H31" s="245"/>
      <c r="I31" s="245">
        <v>120</v>
      </c>
      <c r="J31" s="126"/>
      <c r="K31" s="126"/>
      <c r="L31" s="126"/>
    </row>
    <row r="32" spans="1:12" s="5" customFormat="1" x14ac:dyDescent="0.25">
      <c r="A32" s="65"/>
      <c r="B32" s="79"/>
      <c r="C32" s="64"/>
      <c r="D32" s="64"/>
      <c r="E32" s="126"/>
      <c r="F32" s="60"/>
      <c r="G32" s="21"/>
      <c r="H32" s="21"/>
      <c r="I32" s="21"/>
      <c r="J32" s="126"/>
      <c r="K32" s="126"/>
      <c r="L32" s="126"/>
    </row>
    <row r="33" spans="1:12" s="5" customFormat="1" x14ac:dyDescent="0.25">
      <c r="A33" s="65"/>
      <c r="B33" s="79"/>
      <c r="C33" s="64"/>
      <c r="D33" s="64"/>
      <c r="E33" s="126"/>
      <c r="F33" s="127"/>
      <c r="G33" s="21"/>
      <c r="H33" s="21"/>
      <c r="I33" s="21"/>
      <c r="J33" s="126"/>
      <c r="K33" s="126"/>
      <c r="L33" s="126"/>
    </row>
    <row r="34" spans="1:12" s="5" customFormat="1" x14ac:dyDescent="0.25">
      <c r="A34" s="65"/>
      <c r="B34" s="79"/>
      <c r="C34" s="64"/>
      <c r="D34" s="64"/>
      <c r="E34" s="126"/>
      <c r="F34" s="127"/>
      <c r="G34" s="21"/>
      <c r="H34" s="21"/>
      <c r="I34" s="21"/>
      <c r="J34" s="126"/>
      <c r="K34" s="126"/>
      <c r="L34" s="126"/>
    </row>
    <row r="35" spans="1:12" s="5" customFormat="1" x14ac:dyDescent="0.25">
      <c r="A35" s="65"/>
      <c r="B35" s="173" t="s">
        <v>249</v>
      </c>
      <c r="C35" s="174">
        <f>SUM(C36:C40)</f>
        <v>0</v>
      </c>
      <c r="D35" s="174">
        <f>SUM(D36:D40)</f>
        <v>0</v>
      </c>
      <c r="E35" s="175"/>
      <c r="F35" s="176"/>
      <c r="G35" s="174">
        <f t="shared" ref="G35:L35" si="5">SUM(G36:G40)</f>
        <v>0</v>
      </c>
      <c r="H35" s="174">
        <f t="shared" si="5"/>
        <v>0</v>
      </c>
      <c r="I35" s="174">
        <f t="shared" si="5"/>
        <v>0</v>
      </c>
      <c r="J35" s="176">
        <f t="shared" si="5"/>
        <v>0</v>
      </c>
      <c r="K35" s="176">
        <f t="shared" si="5"/>
        <v>0</v>
      </c>
      <c r="L35" s="177">
        <f t="shared" si="5"/>
        <v>0</v>
      </c>
    </row>
    <row r="36" spans="1:12" s="5" customFormat="1" x14ac:dyDescent="0.25">
      <c r="A36" s="65"/>
      <c r="B36" s="79"/>
      <c r="C36" s="64"/>
      <c r="D36" s="64"/>
      <c r="E36" s="126"/>
      <c r="F36" s="60"/>
      <c r="G36" s="21"/>
      <c r="H36" s="21"/>
      <c r="I36" s="21"/>
      <c r="J36" s="126"/>
      <c r="K36" s="126"/>
      <c r="L36" s="126"/>
    </row>
    <row r="37" spans="1:12" s="5" customFormat="1" x14ac:dyDescent="0.25">
      <c r="A37" s="65"/>
      <c r="B37" s="79"/>
      <c r="C37" s="64"/>
      <c r="D37" s="64"/>
      <c r="E37" s="126"/>
      <c r="F37" s="127"/>
      <c r="G37" s="21"/>
      <c r="H37" s="21"/>
      <c r="I37" s="21"/>
      <c r="J37" s="126"/>
      <c r="K37" s="126"/>
      <c r="L37" s="126"/>
    </row>
    <row r="38" spans="1:12" s="5" customFormat="1" x14ac:dyDescent="0.25">
      <c r="A38" s="65"/>
      <c r="B38" s="79"/>
      <c r="C38" s="64"/>
      <c r="D38" s="64"/>
      <c r="E38" s="126"/>
      <c r="F38" s="127"/>
      <c r="G38" s="21"/>
      <c r="H38" s="21"/>
      <c r="I38" s="21"/>
      <c r="J38" s="126"/>
      <c r="K38" s="126"/>
      <c r="L38" s="126"/>
    </row>
    <row r="39" spans="1:12" s="5" customFormat="1" x14ac:dyDescent="0.25">
      <c r="A39" s="65"/>
      <c r="B39" s="79"/>
      <c r="C39" s="64"/>
      <c r="D39" s="64"/>
      <c r="E39" s="126"/>
      <c r="F39" s="127"/>
      <c r="G39" s="21"/>
      <c r="H39" s="21"/>
      <c r="I39" s="21"/>
      <c r="J39" s="126"/>
      <c r="K39" s="126"/>
      <c r="L39" s="126"/>
    </row>
    <row r="40" spans="1:12" s="5" customFormat="1" x14ac:dyDescent="0.25">
      <c r="A40" s="65"/>
      <c r="B40" s="79"/>
      <c r="C40" s="64"/>
      <c r="D40" s="64"/>
      <c r="E40" s="126"/>
      <c r="F40" s="60"/>
      <c r="G40" s="21"/>
      <c r="H40" s="21"/>
      <c r="I40" s="21"/>
      <c r="J40" s="126"/>
      <c r="K40" s="126"/>
      <c r="L40" s="126"/>
    </row>
    <row r="41" spans="1:12" s="5" customFormat="1" x14ac:dyDescent="0.25">
      <c r="A41" s="65"/>
      <c r="B41" s="173" t="s">
        <v>250</v>
      </c>
      <c r="C41" s="174">
        <f>SUM(C42:C46)</f>
        <v>0</v>
      </c>
      <c r="D41" s="174">
        <f>SUM(D42:D46)</f>
        <v>0</v>
      </c>
      <c r="E41" s="175"/>
      <c r="F41" s="176"/>
      <c r="G41" s="174">
        <f t="shared" ref="G41:L41" si="6">SUM(G42:G46)</f>
        <v>0</v>
      </c>
      <c r="H41" s="174">
        <f t="shared" si="6"/>
        <v>0</v>
      </c>
      <c r="I41" s="174">
        <f t="shared" si="6"/>
        <v>0</v>
      </c>
      <c r="J41" s="176">
        <f t="shared" si="6"/>
        <v>0</v>
      </c>
      <c r="K41" s="176">
        <f t="shared" si="6"/>
        <v>0</v>
      </c>
      <c r="L41" s="177">
        <f t="shared" si="6"/>
        <v>0</v>
      </c>
    </row>
    <row r="42" spans="1:12" s="5" customFormat="1" x14ac:dyDescent="0.25">
      <c r="A42" s="65"/>
      <c r="B42" s="79"/>
      <c r="C42" s="64"/>
      <c r="D42" s="64"/>
      <c r="E42" s="126"/>
      <c r="F42" s="60"/>
      <c r="G42" s="21"/>
      <c r="H42" s="21"/>
      <c r="I42" s="21"/>
      <c r="J42" s="126"/>
      <c r="K42" s="126"/>
      <c r="L42" s="126"/>
    </row>
    <row r="43" spans="1:12" s="5" customFormat="1" x14ac:dyDescent="0.25">
      <c r="A43" s="65"/>
      <c r="B43" s="79"/>
      <c r="C43" s="64"/>
      <c r="D43" s="64"/>
      <c r="E43" s="126"/>
      <c r="F43" s="127"/>
      <c r="G43" s="21"/>
      <c r="H43" s="21"/>
      <c r="I43" s="21"/>
      <c r="J43" s="126"/>
      <c r="K43" s="126"/>
      <c r="L43" s="126"/>
    </row>
    <row r="44" spans="1:12" s="5" customFormat="1" x14ac:dyDescent="0.25">
      <c r="A44" s="65"/>
      <c r="B44" s="79"/>
      <c r="C44" s="64"/>
      <c r="D44" s="64"/>
      <c r="E44" s="126"/>
      <c r="F44" s="127"/>
      <c r="G44" s="21"/>
      <c r="H44" s="21"/>
      <c r="I44" s="21"/>
      <c r="J44" s="126"/>
      <c r="K44" s="126"/>
      <c r="L44" s="126"/>
    </row>
    <row r="45" spans="1:12" s="5" customFormat="1" x14ac:dyDescent="0.25">
      <c r="A45" s="65"/>
      <c r="B45" s="79"/>
      <c r="C45" s="64"/>
      <c r="D45" s="64"/>
      <c r="E45" s="126"/>
      <c r="F45" s="60"/>
      <c r="G45" s="21"/>
      <c r="H45" s="21"/>
      <c r="I45" s="21"/>
      <c r="J45" s="126"/>
      <c r="K45" s="126"/>
      <c r="L45" s="126"/>
    </row>
    <row r="46" spans="1:12" x14ac:dyDescent="0.25">
      <c r="A46" s="65"/>
      <c r="B46" s="79"/>
      <c r="C46" s="64"/>
      <c r="D46" s="64"/>
      <c r="E46" s="127"/>
      <c r="F46" s="60"/>
      <c r="G46" s="21"/>
      <c r="H46" s="21"/>
      <c r="I46" s="21"/>
      <c r="J46" s="126"/>
      <c r="K46" s="126"/>
      <c r="L46" s="126"/>
    </row>
    <row r="47" spans="1:12" s="5" customFormat="1" ht="37.5" customHeight="1" x14ac:dyDescent="0.25">
      <c r="A47" s="68" t="s">
        <v>97</v>
      </c>
      <c r="B47" s="27" t="s">
        <v>69</v>
      </c>
      <c r="C47" s="27">
        <f>SUM(C48,C52,C57)</f>
        <v>1</v>
      </c>
      <c r="D47" s="27">
        <f>SUM(D48,D52,D57)</f>
        <v>1</v>
      </c>
      <c r="E47" s="128"/>
      <c r="F47" s="67"/>
      <c r="G47" s="129">
        <f t="shared" ref="G47:L47" si="7">SUM(G48,G52,G57)</f>
        <v>35</v>
      </c>
      <c r="H47" s="129">
        <f t="shared" si="7"/>
        <v>0</v>
      </c>
      <c r="I47" s="129">
        <f t="shared" si="7"/>
        <v>120</v>
      </c>
      <c r="J47" s="128">
        <f t="shared" si="7"/>
        <v>0</v>
      </c>
      <c r="K47" s="128">
        <f t="shared" si="7"/>
        <v>0</v>
      </c>
      <c r="L47" s="128">
        <f t="shared" si="7"/>
        <v>0</v>
      </c>
    </row>
    <row r="48" spans="1:12" s="5" customFormat="1" x14ac:dyDescent="0.25">
      <c r="A48" s="65"/>
      <c r="B48" s="173" t="s">
        <v>248</v>
      </c>
      <c r="C48" s="174">
        <f>SUM(C49:C51)</f>
        <v>1</v>
      </c>
      <c r="D48" s="174">
        <f>SUM(D49:D51)</f>
        <v>1</v>
      </c>
      <c r="E48" s="175"/>
      <c r="F48" s="176"/>
      <c r="G48" s="174">
        <f t="shared" ref="G48:L48" si="8">SUM(G49:G51)</f>
        <v>35</v>
      </c>
      <c r="H48" s="174">
        <f t="shared" si="8"/>
        <v>0</v>
      </c>
      <c r="I48" s="174">
        <f t="shared" si="8"/>
        <v>120</v>
      </c>
      <c r="J48" s="176">
        <f t="shared" si="8"/>
        <v>0</v>
      </c>
      <c r="K48" s="176">
        <f t="shared" si="8"/>
        <v>0</v>
      </c>
      <c r="L48" s="177">
        <f t="shared" si="8"/>
        <v>0</v>
      </c>
    </row>
    <row r="49" spans="1:12" s="5" customFormat="1" x14ac:dyDescent="0.25">
      <c r="A49" s="65"/>
      <c r="B49" s="254" t="s">
        <v>297</v>
      </c>
      <c r="C49" s="253">
        <v>1</v>
      </c>
      <c r="D49" s="253">
        <v>1</v>
      </c>
      <c r="E49" s="251" t="s">
        <v>293</v>
      </c>
      <c r="F49" s="252"/>
      <c r="G49" s="250">
        <v>35</v>
      </c>
      <c r="H49" s="250"/>
      <c r="I49" s="250">
        <v>120</v>
      </c>
      <c r="J49" s="126"/>
      <c r="K49" s="126"/>
      <c r="L49" s="126"/>
    </row>
    <row r="50" spans="1:12" s="5" customFormat="1" x14ac:dyDescent="0.25">
      <c r="A50" s="65"/>
      <c r="B50" s="79"/>
      <c r="C50" s="64"/>
      <c r="D50" s="64"/>
      <c r="E50" s="126"/>
      <c r="F50" s="60"/>
      <c r="G50" s="21"/>
      <c r="H50" s="21"/>
      <c r="I50" s="21"/>
      <c r="J50" s="126"/>
      <c r="K50" s="126"/>
      <c r="L50" s="126"/>
    </row>
    <row r="51" spans="1:12" s="5" customFormat="1" x14ac:dyDescent="0.25">
      <c r="A51" s="65"/>
      <c r="B51" s="79"/>
      <c r="C51" s="64"/>
      <c r="D51" s="64"/>
      <c r="E51" s="126"/>
      <c r="F51" s="60"/>
      <c r="G51" s="21"/>
      <c r="H51" s="21"/>
      <c r="I51" s="21"/>
      <c r="J51" s="126"/>
      <c r="K51" s="126"/>
      <c r="L51" s="126"/>
    </row>
    <row r="52" spans="1:12" s="5" customFormat="1" x14ac:dyDescent="0.25">
      <c r="A52" s="65"/>
      <c r="B52" s="173" t="s">
        <v>249</v>
      </c>
      <c r="C52" s="174">
        <f>SUM(C53:C56)</f>
        <v>0</v>
      </c>
      <c r="D52" s="174">
        <f>SUM(D53:D56)</f>
        <v>0</v>
      </c>
      <c r="E52" s="175"/>
      <c r="F52" s="176"/>
      <c r="G52" s="174">
        <f t="shared" ref="G52:L52" si="9">SUM(G53:G56)</f>
        <v>0</v>
      </c>
      <c r="H52" s="174">
        <f t="shared" si="9"/>
        <v>0</v>
      </c>
      <c r="I52" s="174">
        <f t="shared" si="9"/>
        <v>0</v>
      </c>
      <c r="J52" s="176">
        <f t="shared" si="9"/>
        <v>0</v>
      </c>
      <c r="K52" s="176">
        <f t="shared" si="9"/>
        <v>0</v>
      </c>
      <c r="L52" s="177">
        <f t="shared" si="9"/>
        <v>0</v>
      </c>
    </row>
    <row r="53" spans="1:12" s="5" customFormat="1" x14ac:dyDescent="0.25">
      <c r="A53" s="65"/>
      <c r="B53" s="79"/>
      <c r="C53" s="64"/>
      <c r="D53" s="64"/>
      <c r="E53" s="126"/>
      <c r="F53" s="60"/>
      <c r="G53" s="21"/>
      <c r="H53" s="21"/>
      <c r="I53" s="21"/>
      <c r="J53" s="126"/>
      <c r="K53" s="126"/>
      <c r="L53" s="126"/>
    </row>
    <row r="54" spans="1:12" s="5" customFormat="1" x14ac:dyDescent="0.25">
      <c r="A54" s="65"/>
      <c r="B54" s="79"/>
      <c r="C54" s="64"/>
      <c r="D54" s="64"/>
      <c r="E54" s="126"/>
      <c r="F54" s="60"/>
      <c r="G54" s="21"/>
      <c r="H54" s="21"/>
      <c r="I54" s="21"/>
      <c r="J54" s="126"/>
      <c r="K54" s="126"/>
      <c r="L54" s="126"/>
    </row>
    <row r="55" spans="1:12" s="5" customFormat="1" x14ac:dyDescent="0.25">
      <c r="A55" s="65"/>
      <c r="B55" s="79"/>
      <c r="C55" s="64"/>
      <c r="D55" s="64"/>
      <c r="E55" s="126"/>
      <c r="F55" s="127"/>
      <c r="G55" s="21"/>
      <c r="H55" s="21"/>
      <c r="I55" s="21"/>
      <c r="J55" s="126"/>
      <c r="K55" s="126"/>
      <c r="L55" s="126"/>
    </row>
    <row r="56" spans="1:12" s="5" customFormat="1" x14ac:dyDescent="0.25">
      <c r="A56" s="65"/>
      <c r="B56" s="79"/>
      <c r="C56" s="64"/>
      <c r="D56" s="64"/>
      <c r="E56" s="126"/>
      <c r="F56" s="60"/>
      <c r="G56" s="21"/>
      <c r="H56" s="21"/>
      <c r="I56" s="21"/>
      <c r="J56" s="126"/>
      <c r="K56" s="126"/>
      <c r="L56" s="126"/>
    </row>
    <row r="57" spans="1:12" s="5" customFormat="1" x14ac:dyDescent="0.25">
      <c r="A57" s="65"/>
      <c r="B57" s="173" t="s">
        <v>250</v>
      </c>
      <c r="C57" s="174">
        <f>SUM(C58:C60)</f>
        <v>0</v>
      </c>
      <c r="D57" s="174">
        <f>SUM(D58:D60)</f>
        <v>0</v>
      </c>
      <c r="E57" s="175"/>
      <c r="F57" s="176"/>
      <c r="G57" s="174">
        <f t="shared" ref="G57:L57" si="10">SUM(G58:G60)</f>
        <v>0</v>
      </c>
      <c r="H57" s="174">
        <f t="shared" si="10"/>
        <v>0</v>
      </c>
      <c r="I57" s="174">
        <f t="shared" si="10"/>
        <v>0</v>
      </c>
      <c r="J57" s="176">
        <f t="shared" si="10"/>
        <v>0</v>
      </c>
      <c r="K57" s="176">
        <f t="shared" si="10"/>
        <v>0</v>
      </c>
      <c r="L57" s="177">
        <f t="shared" si="10"/>
        <v>0</v>
      </c>
    </row>
    <row r="58" spans="1:12" s="5" customFormat="1" x14ac:dyDescent="0.25">
      <c r="A58" s="65"/>
      <c r="B58" s="79"/>
      <c r="C58" s="64"/>
      <c r="D58" s="64"/>
      <c r="E58" s="126"/>
      <c r="F58" s="60"/>
      <c r="G58" s="21"/>
      <c r="H58" s="21"/>
      <c r="I58" s="21"/>
      <c r="J58" s="126"/>
      <c r="K58" s="126"/>
      <c r="L58" s="126"/>
    </row>
    <row r="59" spans="1:12" s="5" customFormat="1" x14ac:dyDescent="0.25">
      <c r="A59" s="65"/>
      <c r="B59" s="79"/>
      <c r="C59" s="64"/>
      <c r="D59" s="64"/>
      <c r="E59" s="126"/>
      <c r="F59" s="127"/>
      <c r="G59" s="21"/>
      <c r="H59" s="21"/>
      <c r="I59" s="21"/>
      <c r="J59" s="126"/>
      <c r="K59" s="126"/>
      <c r="L59" s="126"/>
    </row>
    <row r="60" spans="1:12" x14ac:dyDescent="0.25">
      <c r="A60" s="65"/>
      <c r="B60" s="79"/>
      <c r="C60" s="64"/>
      <c r="D60" s="64"/>
      <c r="E60" s="127"/>
      <c r="F60" s="60"/>
      <c r="G60" s="21"/>
      <c r="H60" s="21"/>
      <c r="I60" s="21"/>
      <c r="J60" s="126"/>
      <c r="K60" s="126"/>
      <c r="L60" s="126"/>
    </row>
    <row r="61" spans="1:12" s="5" customFormat="1" ht="75" customHeight="1" x14ac:dyDescent="0.25">
      <c r="A61" s="27" t="s">
        <v>98</v>
      </c>
      <c r="B61" s="27" t="s">
        <v>70</v>
      </c>
      <c r="C61" s="27">
        <f>SUM(C62,C66,C70)</f>
        <v>1</v>
      </c>
      <c r="D61" s="27">
        <f>SUM(D62,D66,D70)</f>
        <v>1</v>
      </c>
      <c r="E61" s="128"/>
      <c r="F61" s="27"/>
      <c r="G61" s="129">
        <f t="shared" ref="G61:L61" si="11">SUM(G62,G66,G70)</f>
        <v>18</v>
      </c>
      <c r="H61" s="129">
        <f t="shared" si="11"/>
        <v>0</v>
      </c>
      <c r="I61" s="129">
        <f t="shared" si="11"/>
        <v>120</v>
      </c>
      <c r="J61" s="128">
        <f t="shared" si="11"/>
        <v>0</v>
      </c>
      <c r="K61" s="128">
        <f t="shared" si="11"/>
        <v>0</v>
      </c>
      <c r="L61" s="128">
        <f t="shared" si="11"/>
        <v>0</v>
      </c>
    </row>
    <row r="62" spans="1:12" s="5" customFormat="1" x14ac:dyDescent="0.25">
      <c r="A62" s="65"/>
      <c r="B62" s="173" t="s">
        <v>248</v>
      </c>
      <c r="C62" s="174">
        <f>SUM(C63:C65)</f>
        <v>1</v>
      </c>
      <c r="D62" s="174">
        <f>SUM(D63:D65)</f>
        <v>1</v>
      </c>
      <c r="E62" s="175"/>
      <c r="F62" s="176"/>
      <c r="G62" s="174">
        <f t="shared" ref="G62:L62" si="12">SUM(G63:G65)</f>
        <v>18</v>
      </c>
      <c r="H62" s="174">
        <f t="shared" si="12"/>
        <v>0</v>
      </c>
      <c r="I62" s="174">
        <f t="shared" si="12"/>
        <v>120</v>
      </c>
      <c r="J62" s="176">
        <f t="shared" si="12"/>
        <v>0</v>
      </c>
      <c r="K62" s="176">
        <f t="shared" si="12"/>
        <v>0</v>
      </c>
      <c r="L62" s="177">
        <f t="shared" si="12"/>
        <v>0</v>
      </c>
    </row>
    <row r="63" spans="1:12" s="5" customFormat="1" ht="37.5" x14ac:dyDescent="0.25">
      <c r="A63" s="65"/>
      <c r="B63" s="259" t="s">
        <v>298</v>
      </c>
      <c r="C63" s="258">
        <v>1</v>
      </c>
      <c r="D63" s="258">
        <v>1</v>
      </c>
      <c r="E63" s="256" t="s">
        <v>299</v>
      </c>
      <c r="F63" s="257"/>
      <c r="G63" s="255">
        <v>18</v>
      </c>
      <c r="H63" s="255"/>
      <c r="I63" s="255">
        <v>120</v>
      </c>
      <c r="J63" s="126"/>
      <c r="K63" s="126"/>
      <c r="L63" s="126"/>
    </row>
    <row r="64" spans="1:12" s="5" customFormat="1" x14ac:dyDescent="0.25">
      <c r="A64" s="65"/>
      <c r="B64" s="79"/>
      <c r="C64" s="64"/>
      <c r="D64" s="64"/>
      <c r="E64" s="126"/>
      <c r="F64" s="60"/>
      <c r="G64" s="21"/>
      <c r="H64" s="21"/>
      <c r="I64" s="21"/>
      <c r="J64" s="126"/>
      <c r="K64" s="126"/>
      <c r="L64" s="126"/>
    </row>
    <row r="65" spans="1:12" s="5" customFormat="1" x14ac:dyDescent="0.25">
      <c r="A65" s="65"/>
      <c r="B65" s="79"/>
      <c r="C65" s="64"/>
      <c r="D65" s="64"/>
      <c r="E65" s="126"/>
      <c r="F65" s="127"/>
      <c r="G65" s="21"/>
      <c r="H65" s="21"/>
      <c r="I65" s="21"/>
      <c r="J65" s="126"/>
      <c r="K65" s="126"/>
      <c r="L65" s="126"/>
    </row>
    <row r="66" spans="1:12" s="5" customFormat="1" x14ac:dyDescent="0.25">
      <c r="A66" s="65"/>
      <c r="B66" s="173" t="s">
        <v>249</v>
      </c>
      <c r="C66" s="174">
        <f>SUM(C67:C69)</f>
        <v>0</v>
      </c>
      <c r="D66" s="174">
        <f>SUM(D67:D69)</f>
        <v>0</v>
      </c>
      <c r="E66" s="175"/>
      <c r="F66" s="176"/>
      <c r="G66" s="174">
        <f t="shared" ref="G66:L66" si="13">SUM(G67:G69)</f>
        <v>0</v>
      </c>
      <c r="H66" s="174">
        <f t="shared" si="13"/>
        <v>0</v>
      </c>
      <c r="I66" s="174">
        <f t="shared" si="13"/>
        <v>0</v>
      </c>
      <c r="J66" s="176">
        <f t="shared" si="13"/>
        <v>0</v>
      </c>
      <c r="K66" s="176">
        <f t="shared" si="13"/>
        <v>0</v>
      </c>
      <c r="L66" s="177">
        <f t="shared" si="13"/>
        <v>0</v>
      </c>
    </row>
    <row r="67" spans="1:12" s="5" customFormat="1" x14ac:dyDescent="0.25">
      <c r="A67" s="65"/>
      <c r="B67" s="79"/>
      <c r="C67" s="64"/>
      <c r="D67" s="64"/>
      <c r="E67" s="126"/>
      <c r="F67" s="60"/>
      <c r="G67" s="21"/>
      <c r="H67" s="21"/>
      <c r="I67" s="21"/>
      <c r="J67" s="126"/>
      <c r="K67" s="126"/>
      <c r="L67" s="126"/>
    </row>
    <row r="68" spans="1:12" s="5" customFormat="1" x14ac:dyDescent="0.25">
      <c r="A68" s="65"/>
      <c r="B68" s="79"/>
      <c r="C68" s="64"/>
      <c r="D68" s="64"/>
      <c r="E68" s="126"/>
      <c r="F68" s="60"/>
      <c r="G68" s="21"/>
      <c r="H68" s="21"/>
      <c r="I68" s="21"/>
      <c r="J68" s="126"/>
      <c r="K68" s="126"/>
      <c r="L68" s="126"/>
    </row>
    <row r="69" spans="1:12" s="5" customFormat="1" x14ac:dyDescent="0.25">
      <c r="A69" s="65"/>
      <c r="B69" s="79"/>
      <c r="C69" s="64"/>
      <c r="D69" s="64"/>
      <c r="E69" s="126"/>
      <c r="F69" s="127"/>
      <c r="G69" s="21"/>
      <c r="H69" s="21"/>
      <c r="I69" s="21"/>
      <c r="J69" s="126"/>
      <c r="K69" s="126"/>
      <c r="L69" s="126"/>
    </row>
    <row r="70" spans="1:12" s="5" customFormat="1" x14ac:dyDescent="0.25">
      <c r="A70" s="65"/>
      <c r="B70" s="173" t="s">
        <v>250</v>
      </c>
      <c r="C70" s="174">
        <f>SUM(C71:C74)</f>
        <v>0</v>
      </c>
      <c r="D70" s="174">
        <f>SUM(D71:D74)</f>
        <v>0</v>
      </c>
      <c r="E70" s="175"/>
      <c r="F70" s="176"/>
      <c r="G70" s="174">
        <f t="shared" ref="G70:L70" si="14">SUM(G71:G74)</f>
        <v>0</v>
      </c>
      <c r="H70" s="174">
        <f t="shared" si="14"/>
        <v>0</v>
      </c>
      <c r="I70" s="174">
        <f t="shared" si="14"/>
        <v>0</v>
      </c>
      <c r="J70" s="176">
        <f t="shared" si="14"/>
        <v>0</v>
      </c>
      <c r="K70" s="176">
        <f t="shared" si="14"/>
        <v>0</v>
      </c>
      <c r="L70" s="177">
        <f t="shared" si="14"/>
        <v>0</v>
      </c>
    </row>
    <row r="71" spans="1:12" s="5" customFormat="1" x14ac:dyDescent="0.25">
      <c r="A71" s="65"/>
      <c r="B71" s="79"/>
      <c r="C71" s="64"/>
      <c r="D71" s="64"/>
      <c r="E71" s="126"/>
      <c r="F71" s="60"/>
      <c r="G71" s="21"/>
      <c r="H71" s="21"/>
      <c r="I71" s="21"/>
      <c r="J71" s="126"/>
      <c r="K71" s="126"/>
      <c r="L71" s="126"/>
    </row>
    <row r="72" spans="1:12" s="5" customFormat="1" x14ac:dyDescent="0.25">
      <c r="A72" s="65"/>
      <c r="B72" s="79"/>
      <c r="C72" s="64"/>
      <c r="D72" s="64"/>
      <c r="E72" s="126"/>
      <c r="F72" s="127"/>
      <c r="G72" s="21"/>
      <c r="H72" s="21"/>
      <c r="I72" s="21"/>
      <c r="J72" s="126"/>
      <c r="K72" s="126"/>
      <c r="L72" s="126"/>
    </row>
    <row r="73" spans="1:12" s="5" customFormat="1" x14ac:dyDescent="0.25">
      <c r="A73" s="65"/>
      <c r="B73" s="79"/>
      <c r="C73" s="64"/>
      <c r="D73" s="64"/>
      <c r="E73" s="126"/>
      <c r="F73" s="60"/>
      <c r="G73" s="21"/>
      <c r="H73" s="21"/>
      <c r="I73" s="21"/>
      <c r="J73" s="126"/>
      <c r="K73" s="126"/>
      <c r="L73" s="126"/>
    </row>
    <row r="74" spans="1:12" x14ac:dyDescent="0.25">
      <c r="A74" s="65"/>
      <c r="B74" s="79"/>
      <c r="C74" s="64"/>
      <c r="D74" s="64"/>
      <c r="E74" s="127"/>
      <c r="F74" s="60"/>
      <c r="G74" s="21"/>
      <c r="H74" s="21"/>
      <c r="I74" s="21"/>
      <c r="J74" s="126"/>
      <c r="K74" s="126"/>
      <c r="L74" s="126"/>
    </row>
    <row r="75" spans="1:12" s="5" customFormat="1" ht="93.75" customHeight="1" x14ac:dyDescent="0.25">
      <c r="A75" s="27" t="s">
        <v>99</v>
      </c>
      <c r="B75" s="27" t="s">
        <v>71</v>
      </c>
      <c r="C75" s="27">
        <f>SUM(C76,C80,C86)</f>
        <v>1</v>
      </c>
      <c r="D75" s="27">
        <f>SUM(D76,D80,D86)</f>
        <v>1</v>
      </c>
      <c r="E75" s="128"/>
      <c r="F75" s="27"/>
      <c r="G75" s="129">
        <f t="shared" ref="G75:L75" si="15">SUM(G76,G80,G86)</f>
        <v>11</v>
      </c>
      <c r="H75" s="129">
        <f t="shared" si="15"/>
        <v>0</v>
      </c>
      <c r="I75" s="129">
        <f t="shared" si="15"/>
        <v>120</v>
      </c>
      <c r="J75" s="128">
        <f t="shared" si="15"/>
        <v>0</v>
      </c>
      <c r="K75" s="128">
        <f t="shared" si="15"/>
        <v>0</v>
      </c>
      <c r="L75" s="128">
        <f t="shared" si="15"/>
        <v>0</v>
      </c>
    </row>
    <row r="76" spans="1:12" s="5" customFormat="1" x14ac:dyDescent="0.25">
      <c r="A76" s="65"/>
      <c r="B76" s="173" t="s">
        <v>248</v>
      </c>
      <c r="C76" s="174">
        <f>SUM(C77:C79)</f>
        <v>1</v>
      </c>
      <c r="D76" s="174">
        <f>SUM(D77:D79)</f>
        <v>1</v>
      </c>
      <c r="E76" s="175"/>
      <c r="F76" s="176"/>
      <c r="G76" s="174">
        <f t="shared" ref="G76:L76" si="16">SUM(G77:G79)</f>
        <v>11</v>
      </c>
      <c r="H76" s="174">
        <f t="shared" si="16"/>
        <v>0</v>
      </c>
      <c r="I76" s="174">
        <f t="shared" si="16"/>
        <v>120</v>
      </c>
      <c r="J76" s="176">
        <f t="shared" si="16"/>
        <v>0</v>
      </c>
      <c r="K76" s="176">
        <f t="shared" si="16"/>
        <v>0</v>
      </c>
      <c r="L76" s="177">
        <f t="shared" si="16"/>
        <v>0</v>
      </c>
    </row>
    <row r="77" spans="1:12" s="5" customFormat="1" x14ac:dyDescent="0.25">
      <c r="A77" s="65"/>
      <c r="B77" s="264" t="s">
        <v>300</v>
      </c>
      <c r="C77" s="263">
        <v>1</v>
      </c>
      <c r="D77" s="263">
        <v>1</v>
      </c>
      <c r="E77" s="261" t="s">
        <v>293</v>
      </c>
      <c r="F77" s="262" t="s">
        <v>301</v>
      </c>
      <c r="G77" s="260">
        <v>11</v>
      </c>
      <c r="H77" s="260"/>
      <c r="I77" s="260">
        <v>120</v>
      </c>
      <c r="J77" s="126"/>
      <c r="K77" s="126"/>
      <c r="L77" s="126"/>
    </row>
    <row r="78" spans="1:12" s="5" customFormat="1" x14ac:dyDescent="0.25">
      <c r="A78" s="65"/>
      <c r="B78" s="79"/>
      <c r="C78" s="64"/>
      <c r="D78" s="64"/>
      <c r="E78" s="126"/>
      <c r="F78" s="127"/>
      <c r="G78" s="21"/>
      <c r="H78" s="21"/>
      <c r="I78" s="21"/>
      <c r="J78" s="126"/>
      <c r="K78" s="126"/>
      <c r="L78" s="126"/>
    </row>
    <row r="79" spans="1:12" s="5" customFormat="1" x14ac:dyDescent="0.25">
      <c r="A79" s="65"/>
      <c r="B79" s="79"/>
      <c r="C79" s="64"/>
      <c r="D79" s="64"/>
      <c r="E79" s="126"/>
      <c r="F79" s="60"/>
      <c r="G79" s="21"/>
      <c r="H79" s="21"/>
      <c r="I79" s="21"/>
      <c r="J79" s="126"/>
      <c r="K79" s="126"/>
      <c r="L79" s="126"/>
    </row>
    <row r="80" spans="1:12" s="5" customFormat="1" x14ac:dyDescent="0.25">
      <c r="A80" s="65"/>
      <c r="B80" s="173" t="s">
        <v>249</v>
      </c>
      <c r="C80" s="174">
        <f>SUM(C81:C85)</f>
        <v>0</v>
      </c>
      <c r="D80" s="174">
        <f>SUM(D81:D85)</f>
        <v>0</v>
      </c>
      <c r="E80" s="175"/>
      <c r="F80" s="176"/>
      <c r="G80" s="174">
        <f t="shared" ref="G80:L80" si="17">SUM(G81:G85)</f>
        <v>0</v>
      </c>
      <c r="H80" s="174">
        <f t="shared" si="17"/>
        <v>0</v>
      </c>
      <c r="I80" s="174">
        <f t="shared" si="17"/>
        <v>0</v>
      </c>
      <c r="J80" s="176">
        <f t="shared" si="17"/>
        <v>0</v>
      </c>
      <c r="K80" s="176">
        <f t="shared" si="17"/>
        <v>0</v>
      </c>
      <c r="L80" s="177">
        <f t="shared" si="17"/>
        <v>0</v>
      </c>
    </row>
    <row r="81" spans="1:12" s="5" customFormat="1" x14ac:dyDescent="0.25">
      <c r="A81" s="65"/>
      <c r="B81" s="79"/>
      <c r="C81" s="64"/>
      <c r="D81" s="64"/>
      <c r="E81" s="126"/>
      <c r="F81" s="127"/>
      <c r="G81" s="21"/>
      <c r="H81" s="21"/>
      <c r="I81" s="21"/>
      <c r="J81" s="126"/>
      <c r="K81" s="126"/>
      <c r="L81" s="126"/>
    </row>
    <row r="82" spans="1:12" s="5" customFormat="1" x14ac:dyDescent="0.25">
      <c r="A82" s="65"/>
      <c r="B82" s="79"/>
      <c r="C82" s="64"/>
      <c r="D82" s="64"/>
      <c r="E82" s="126"/>
      <c r="F82" s="127"/>
      <c r="G82" s="21"/>
      <c r="H82" s="21"/>
      <c r="I82" s="21"/>
      <c r="J82" s="126"/>
      <c r="K82" s="126"/>
      <c r="L82" s="126"/>
    </row>
    <row r="83" spans="1:12" s="5" customFormat="1" x14ac:dyDescent="0.25">
      <c r="A83" s="65"/>
      <c r="B83" s="79"/>
      <c r="C83" s="64"/>
      <c r="D83" s="64"/>
      <c r="E83" s="126"/>
      <c r="F83" s="60"/>
      <c r="G83" s="21"/>
      <c r="H83" s="21"/>
      <c r="I83" s="21"/>
      <c r="J83" s="126"/>
      <c r="K83" s="126"/>
      <c r="L83" s="126"/>
    </row>
    <row r="84" spans="1:12" s="5" customFormat="1" x14ac:dyDescent="0.25">
      <c r="A84" s="65"/>
      <c r="B84" s="79"/>
      <c r="C84" s="64"/>
      <c r="D84" s="64"/>
      <c r="E84" s="126"/>
      <c r="F84" s="60"/>
      <c r="G84" s="21"/>
      <c r="H84" s="21"/>
      <c r="I84" s="21"/>
      <c r="J84" s="126"/>
      <c r="K84" s="126"/>
      <c r="L84" s="126"/>
    </row>
    <row r="85" spans="1:12" s="5" customFormat="1" x14ac:dyDescent="0.25">
      <c r="A85" s="65"/>
      <c r="B85" s="79"/>
      <c r="C85" s="64"/>
      <c r="D85" s="64"/>
      <c r="E85" s="126"/>
      <c r="F85" s="127"/>
      <c r="G85" s="21"/>
      <c r="H85" s="21"/>
      <c r="I85" s="21"/>
      <c r="J85" s="126"/>
      <c r="K85" s="126"/>
      <c r="L85" s="126"/>
    </row>
    <row r="86" spans="1:12" s="5" customFormat="1" x14ac:dyDescent="0.25">
      <c r="A86" s="65"/>
      <c r="B86" s="173" t="s">
        <v>250</v>
      </c>
      <c r="C86" s="174">
        <f>SUM(C87:C90)</f>
        <v>0</v>
      </c>
      <c r="D86" s="174">
        <f>SUM(D87:D90)</f>
        <v>0</v>
      </c>
      <c r="E86" s="175"/>
      <c r="F86" s="176"/>
      <c r="G86" s="174">
        <f t="shared" ref="G86:L86" si="18">SUM(G87:G90)</f>
        <v>0</v>
      </c>
      <c r="H86" s="174">
        <f t="shared" si="18"/>
        <v>0</v>
      </c>
      <c r="I86" s="174">
        <f t="shared" si="18"/>
        <v>0</v>
      </c>
      <c r="J86" s="176">
        <f t="shared" si="18"/>
        <v>0</v>
      </c>
      <c r="K86" s="176">
        <f t="shared" si="18"/>
        <v>0</v>
      </c>
      <c r="L86" s="177">
        <f t="shared" si="18"/>
        <v>0</v>
      </c>
    </row>
    <row r="87" spans="1:12" s="5" customFormat="1" x14ac:dyDescent="0.25">
      <c r="A87" s="65"/>
      <c r="B87" s="79"/>
      <c r="C87" s="64"/>
      <c r="D87" s="64"/>
      <c r="E87" s="126"/>
      <c r="F87" s="60"/>
      <c r="G87" s="21"/>
      <c r="H87" s="21"/>
      <c r="I87" s="21"/>
      <c r="J87" s="126"/>
      <c r="K87" s="126"/>
      <c r="L87" s="126"/>
    </row>
    <row r="88" spans="1:12" s="5" customFormat="1" x14ac:dyDescent="0.25">
      <c r="A88" s="65"/>
      <c r="B88" s="79"/>
      <c r="C88" s="64"/>
      <c r="D88" s="64"/>
      <c r="E88" s="126"/>
      <c r="F88" s="60"/>
      <c r="G88" s="21"/>
      <c r="H88" s="21"/>
      <c r="I88" s="21"/>
      <c r="J88" s="126"/>
      <c r="K88" s="126"/>
      <c r="L88" s="126"/>
    </row>
    <row r="89" spans="1:12" s="5" customFormat="1" x14ac:dyDescent="0.25">
      <c r="A89" s="65"/>
      <c r="B89" s="79"/>
      <c r="C89" s="64"/>
      <c r="D89" s="64"/>
      <c r="E89" s="126"/>
      <c r="F89" s="60"/>
      <c r="G89" s="21"/>
      <c r="H89" s="21"/>
      <c r="I89" s="21"/>
      <c r="J89" s="126"/>
      <c r="K89" s="126"/>
      <c r="L89" s="126"/>
    </row>
    <row r="90" spans="1:12" x14ac:dyDescent="0.25">
      <c r="A90" s="65"/>
      <c r="B90" s="79"/>
      <c r="C90" s="64"/>
      <c r="D90" s="64"/>
      <c r="E90" s="127"/>
      <c r="F90" s="60"/>
      <c r="G90" s="21"/>
      <c r="H90" s="21"/>
      <c r="I90" s="21"/>
      <c r="J90" s="126"/>
      <c r="K90" s="126"/>
      <c r="L90" s="126"/>
    </row>
    <row r="91" spans="1:12" s="5" customFormat="1" ht="75" customHeight="1" x14ac:dyDescent="0.25">
      <c r="A91" s="27" t="s">
        <v>100</v>
      </c>
      <c r="B91" s="27" t="s">
        <v>72</v>
      </c>
      <c r="C91" s="27">
        <f>SUM(C92,C96,C102)</f>
        <v>1</v>
      </c>
      <c r="D91" s="27">
        <f>SUM(D92,D96,D102)</f>
        <v>1</v>
      </c>
      <c r="E91" s="128"/>
      <c r="F91" s="27"/>
      <c r="G91" s="129">
        <f>SUM(G92,G96,G102)</f>
        <v>12</v>
      </c>
      <c r="H91" s="129">
        <f>SUM(H92,H96,H102)</f>
        <v>0</v>
      </c>
      <c r="I91" s="129">
        <f>SUM(CI92,I96,I102)</f>
        <v>0</v>
      </c>
      <c r="J91" s="128">
        <f>SUM(J92,J96,J102)</f>
        <v>0</v>
      </c>
      <c r="K91" s="128">
        <f>SUM(K92,K96,K102)</f>
        <v>0</v>
      </c>
      <c r="L91" s="128">
        <f>SUM(L92,L96,L102)</f>
        <v>0</v>
      </c>
    </row>
    <row r="92" spans="1:12" s="5" customFormat="1" x14ac:dyDescent="0.25">
      <c r="A92" s="65"/>
      <c r="B92" s="173" t="s">
        <v>248</v>
      </c>
      <c r="C92" s="174">
        <f>SUM(C93:C95)</f>
        <v>1</v>
      </c>
      <c r="D92" s="174">
        <f>SUM(D93:D95)</f>
        <v>1</v>
      </c>
      <c r="E92" s="175"/>
      <c r="F92" s="176"/>
      <c r="G92" s="174">
        <f t="shared" ref="G92:L92" si="19">SUM(G93:G95)</f>
        <v>12</v>
      </c>
      <c r="H92" s="174">
        <f t="shared" si="19"/>
        <v>0</v>
      </c>
      <c r="I92" s="174">
        <f t="shared" si="19"/>
        <v>120</v>
      </c>
      <c r="J92" s="176">
        <f t="shared" si="19"/>
        <v>0</v>
      </c>
      <c r="K92" s="176">
        <f t="shared" si="19"/>
        <v>0</v>
      </c>
      <c r="L92" s="177">
        <f t="shared" si="19"/>
        <v>0</v>
      </c>
    </row>
    <row r="93" spans="1:12" s="5" customFormat="1" ht="37.5" x14ac:dyDescent="0.25">
      <c r="A93" s="65"/>
      <c r="B93" s="269" t="s">
        <v>302</v>
      </c>
      <c r="C93" s="268">
        <v>1</v>
      </c>
      <c r="D93" s="268">
        <v>1</v>
      </c>
      <c r="E93" s="266" t="s">
        <v>293</v>
      </c>
      <c r="F93" s="267" t="s">
        <v>301</v>
      </c>
      <c r="G93" s="265">
        <v>12</v>
      </c>
      <c r="H93" s="265"/>
      <c r="I93" s="265">
        <v>120</v>
      </c>
      <c r="J93" s="126"/>
      <c r="K93" s="126"/>
      <c r="L93" s="126"/>
    </row>
    <row r="94" spans="1:12" s="5" customFormat="1" x14ac:dyDescent="0.25">
      <c r="A94" s="65"/>
      <c r="B94" s="79"/>
      <c r="C94" s="64"/>
      <c r="D94" s="64"/>
      <c r="E94" s="126"/>
      <c r="F94" s="127"/>
      <c r="G94" s="21"/>
      <c r="H94" s="21"/>
      <c r="I94" s="21"/>
      <c r="J94" s="126"/>
      <c r="K94" s="126"/>
      <c r="L94" s="126"/>
    </row>
    <row r="95" spans="1:12" s="5" customFormat="1" x14ac:dyDescent="0.25">
      <c r="A95" s="65"/>
      <c r="B95" s="79"/>
      <c r="C95" s="64"/>
      <c r="D95" s="64"/>
      <c r="E95" s="126"/>
      <c r="F95" s="60"/>
      <c r="G95" s="21"/>
      <c r="H95" s="21"/>
      <c r="I95" s="21"/>
      <c r="J95" s="126"/>
      <c r="K95" s="126"/>
      <c r="L95" s="126"/>
    </row>
    <row r="96" spans="1:12" s="5" customFormat="1" x14ac:dyDescent="0.25">
      <c r="A96" s="65"/>
      <c r="B96" s="173" t="s">
        <v>249</v>
      </c>
      <c r="C96" s="174">
        <f>SUM(C97:C101)</f>
        <v>0</v>
      </c>
      <c r="D96" s="174">
        <f>SUM(D97:D101)</f>
        <v>0</v>
      </c>
      <c r="E96" s="175"/>
      <c r="F96" s="176"/>
      <c r="G96" s="174">
        <f t="shared" ref="G96:L96" si="20">SUM(G97:G101)</f>
        <v>0</v>
      </c>
      <c r="H96" s="174">
        <f t="shared" si="20"/>
        <v>0</v>
      </c>
      <c r="I96" s="174">
        <f t="shared" si="20"/>
        <v>0</v>
      </c>
      <c r="J96" s="176">
        <f t="shared" si="20"/>
        <v>0</v>
      </c>
      <c r="K96" s="176">
        <f t="shared" si="20"/>
        <v>0</v>
      </c>
      <c r="L96" s="177">
        <f t="shared" si="20"/>
        <v>0</v>
      </c>
    </row>
    <row r="97" spans="1:12" s="5" customFormat="1" x14ac:dyDescent="0.25">
      <c r="A97" s="65"/>
      <c r="B97" s="79"/>
      <c r="C97" s="64"/>
      <c r="D97" s="64"/>
      <c r="E97" s="126"/>
      <c r="F97" s="127"/>
      <c r="G97" s="21"/>
      <c r="H97" s="21"/>
      <c r="I97" s="21"/>
      <c r="J97" s="126"/>
      <c r="K97" s="126"/>
      <c r="L97" s="126"/>
    </row>
    <row r="98" spans="1:12" s="5" customFormat="1" x14ac:dyDescent="0.25">
      <c r="A98" s="65"/>
      <c r="B98" s="79"/>
      <c r="C98" s="64"/>
      <c r="D98" s="64"/>
      <c r="E98" s="126"/>
      <c r="F98" s="60"/>
      <c r="G98" s="21"/>
      <c r="H98" s="21"/>
      <c r="I98" s="21"/>
      <c r="J98" s="126"/>
      <c r="K98" s="126"/>
      <c r="L98" s="126"/>
    </row>
    <row r="99" spans="1:12" s="5" customFormat="1" x14ac:dyDescent="0.25">
      <c r="A99" s="65"/>
      <c r="B99" s="79"/>
      <c r="C99" s="64"/>
      <c r="D99" s="64"/>
      <c r="E99" s="126"/>
      <c r="F99" s="127"/>
      <c r="G99" s="21"/>
      <c r="H99" s="21"/>
      <c r="I99" s="21"/>
      <c r="J99" s="126"/>
      <c r="K99" s="126"/>
      <c r="L99" s="126"/>
    </row>
    <row r="100" spans="1:12" s="5" customFormat="1" x14ac:dyDescent="0.25">
      <c r="A100" s="65"/>
      <c r="B100" s="79"/>
      <c r="C100" s="64"/>
      <c r="D100" s="64"/>
      <c r="E100" s="126"/>
      <c r="F100" s="127"/>
      <c r="G100" s="21"/>
      <c r="H100" s="21"/>
      <c r="I100" s="21"/>
      <c r="J100" s="126"/>
      <c r="K100" s="126"/>
      <c r="L100" s="126"/>
    </row>
    <row r="101" spans="1:12" s="5" customFormat="1" x14ac:dyDescent="0.25">
      <c r="A101" s="65"/>
      <c r="B101" s="79"/>
      <c r="C101" s="64"/>
      <c r="D101" s="64"/>
      <c r="E101" s="126"/>
      <c r="F101" s="60"/>
      <c r="G101" s="21"/>
      <c r="H101" s="21"/>
      <c r="I101" s="21"/>
      <c r="J101" s="126"/>
      <c r="K101" s="126"/>
      <c r="L101" s="126"/>
    </row>
    <row r="102" spans="1:12" s="5" customFormat="1" x14ac:dyDescent="0.25">
      <c r="A102" s="65"/>
      <c r="B102" s="173" t="s">
        <v>250</v>
      </c>
      <c r="C102" s="174">
        <f>SUM(C103:C106)</f>
        <v>0</v>
      </c>
      <c r="D102" s="174">
        <f>SUM(D103:D106)</f>
        <v>0</v>
      </c>
      <c r="E102" s="175"/>
      <c r="F102" s="176"/>
      <c r="G102" s="174">
        <f t="shared" ref="G102:L102" si="21">SUM(G103:G106)</f>
        <v>0</v>
      </c>
      <c r="H102" s="174">
        <f t="shared" si="21"/>
        <v>0</v>
      </c>
      <c r="I102" s="174">
        <f t="shared" si="21"/>
        <v>0</v>
      </c>
      <c r="J102" s="176">
        <f t="shared" si="21"/>
        <v>0</v>
      </c>
      <c r="K102" s="176">
        <f t="shared" si="21"/>
        <v>0</v>
      </c>
      <c r="L102" s="177">
        <f t="shared" si="21"/>
        <v>0</v>
      </c>
    </row>
    <row r="103" spans="1:12" s="5" customFormat="1" x14ac:dyDescent="0.25">
      <c r="A103" s="65"/>
      <c r="B103" s="79"/>
      <c r="C103" s="64"/>
      <c r="D103" s="64"/>
      <c r="E103" s="126"/>
      <c r="F103" s="60"/>
      <c r="G103" s="21"/>
      <c r="H103" s="21"/>
      <c r="I103" s="21"/>
      <c r="J103" s="126"/>
      <c r="K103" s="126"/>
      <c r="L103" s="126"/>
    </row>
    <row r="104" spans="1:12" s="5" customFormat="1" x14ac:dyDescent="0.25">
      <c r="A104" s="65"/>
      <c r="B104" s="79"/>
      <c r="C104" s="64"/>
      <c r="D104" s="64"/>
      <c r="E104" s="126"/>
      <c r="F104" s="60"/>
      <c r="G104" s="21"/>
      <c r="H104" s="21"/>
      <c r="I104" s="21"/>
      <c r="J104" s="126"/>
      <c r="K104" s="126"/>
      <c r="L104" s="126"/>
    </row>
    <row r="105" spans="1:12" s="5" customFormat="1" x14ac:dyDescent="0.25">
      <c r="A105" s="65"/>
      <c r="B105" s="79"/>
      <c r="C105" s="64"/>
      <c r="D105" s="64"/>
      <c r="E105" s="126"/>
      <c r="F105" s="60"/>
      <c r="G105" s="21"/>
      <c r="H105" s="21"/>
      <c r="I105" s="21"/>
      <c r="J105" s="126"/>
      <c r="K105" s="126"/>
      <c r="L105" s="126"/>
    </row>
    <row r="106" spans="1:12" x14ac:dyDescent="0.25">
      <c r="A106" s="65"/>
      <c r="B106" s="79"/>
      <c r="C106" s="64"/>
      <c r="D106" s="64"/>
      <c r="E106" s="127"/>
      <c r="F106" s="60"/>
      <c r="G106" s="21"/>
      <c r="H106" s="21"/>
      <c r="I106" s="21"/>
      <c r="J106" s="126"/>
      <c r="K106" s="126"/>
      <c r="L106" s="126"/>
    </row>
    <row r="107" spans="1:12" ht="187.5" customHeight="1" x14ac:dyDescent="0.25">
      <c r="A107" s="27" t="s">
        <v>197</v>
      </c>
      <c r="B107" s="27" t="s">
        <v>198</v>
      </c>
      <c r="C107" s="27">
        <f>SUM(C108,C112,C115)</f>
        <v>0</v>
      </c>
      <c r="D107" s="27">
        <f>SUM(D108,D112,D115)</f>
        <v>0</v>
      </c>
      <c r="E107" s="128"/>
      <c r="F107" s="27"/>
      <c r="G107" s="129">
        <f t="shared" ref="G107:L107" si="22">SUM(G108,G112,G115)</f>
        <v>0</v>
      </c>
      <c r="H107" s="129">
        <f t="shared" si="22"/>
        <v>0</v>
      </c>
      <c r="I107" s="129">
        <f t="shared" si="22"/>
        <v>0</v>
      </c>
      <c r="J107" s="128">
        <f t="shared" si="22"/>
        <v>0</v>
      </c>
      <c r="K107" s="128">
        <f t="shared" si="22"/>
        <v>0</v>
      </c>
      <c r="L107" s="128">
        <f t="shared" si="22"/>
        <v>0</v>
      </c>
    </row>
    <row r="108" spans="1:12" x14ac:dyDescent="0.25">
      <c r="A108" s="65"/>
      <c r="B108" s="173" t="s">
        <v>248</v>
      </c>
      <c r="C108" s="174">
        <f>SUM(C109:C111)</f>
        <v>0</v>
      </c>
      <c r="D108" s="174">
        <f>SUM(D109:D111)</f>
        <v>0</v>
      </c>
      <c r="E108" s="175"/>
      <c r="F108" s="176"/>
      <c r="G108" s="174">
        <f t="shared" ref="G108:L108" si="23">SUM(G109:G111)</f>
        <v>0</v>
      </c>
      <c r="H108" s="174">
        <f t="shared" si="23"/>
        <v>0</v>
      </c>
      <c r="I108" s="174">
        <f t="shared" si="23"/>
        <v>0</v>
      </c>
      <c r="J108" s="176">
        <f t="shared" si="23"/>
        <v>0</v>
      </c>
      <c r="K108" s="176">
        <f t="shared" si="23"/>
        <v>0</v>
      </c>
      <c r="L108" s="177">
        <f t="shared" si="23"/>
        <v>0</v>
      </c>
    </row>
    <row r="109" spans="1:12" x14ac:dyDescent="0.25">
      <c r="A109" s="65"/>
      <c r="B109" s="79"/>
      <c r="C109" s="64"/>
      <c r="D109" s="64"/>
      <c r="E109" s="126"/>
      <c r="F109" s="60"/>
      <c r="G109" s="21"/>
      <c r="H109" s="21"/>
      <c r="I109" s="21"/>
      <c r="J109" s="126"/>
      <c r="K109" s="126"/>
      <c r="L109" s="126"/>
    </row>
    <row r="110" spans="1:12" x14ac:dyDescent="0.25">
      <c r="A110" s="65"/>
      <c r="B110" s="79"/>
      <c r="C110" s="64"/>
      <c r="D110" s="64"/>
      <c r="E110" s="126"/>
      <c r="F110" s="60"/>
      <c r="G110" s="21"/>
      <c r="H110" s="21"/>
      <c r="I110" s="21"/>
      <c r="J110" s="126"/>
      <c r="K110" s="126"/>
      <c r="L110" s="126"/>
    </row>
    <row r="111" spans="1:12" x14ac:dyDescent="0.25">
      <c r="A111" s="65"/>
      <c r="B111" s="79"/>
      <c r="C111" s="64"/>
      <c r="D111" s="64"/>
      <c r="E111" s="126"/>
      <c r="F111" s="60"/>
      <c r="G111" s="21"/>
      <c r="H111" s="21"/>
      <c r="I111" s="21"/>
      <c r="J111" s="126"/>
      <c r="K111" s="126"/>
      <c r="L111" s="126"/>
    </row>
    <row r="112" spans="1:12" x14ac:dyDescent="0.25">
      <c r="A112" s="65"/>
      <c r="B112" s="173" t="s">
        <v>249</v>
      </c>
      <c r="C112" s="174">
        <f>SUM(C113:C114)</f>
        <v>0</v>
      </c>
      <c r="D112" s="174">
        <f>SUM(D113:D114)</f>
        <v>0</v>
      </c>
      <c r="E112" s="175"/>
      <c r="F112" s="176"/>
      <c r="G112" s="174">
        <f t="shared" ref="G112:L112" si="24">SUM(G113:G114)</f>
        <v>0</v>
      </c>
      <c r="H112" s="174">
        <f t="shared" si="24"/>
        <v>0</v>
      </c>
      <c r="I112" s="174">
        <f t="shared" si="24"/>
        <v>0</v>
      </c>
      <c r="J112" s="176">
        <f t="shared" si="24"/>
        <v>0</v>
      </c>
      <c r="K112" s="176">
        <f t="shared" si="24"/>
        <v>0</v>
      </c>
      <c r="L112" s="177">
        <f t="shared" si="24"/>
        <v>0</v>
      </c>
    </row>
    <row r="113" spans="1:12" x14ac:dyDescent="0.25">
      <c r="A113" s="65"/>
      <c r="B113" s="79"/>
      <c r="C113" s="64"/>
      <c r="D113" s="64"/>
      <c r="E113" s="126"/>
      <c r="F113" s="127"/>
      <c r="G113" s="21"/>
      <c r="H113" s="21"/>
      <c r="I113" s="21"/>
      <c r="J113" s="126"/>
      <c r="K113" s="126"/>
      <c r="L113" s="126"/>
    </row>
    <row r="114" spans="1:12" x14ac:dyDescent="0.25">
      <c r="A114" s="65"/>
      <c r="B114" s="79"/>
      <c r="C114" s="64"/>
      <c r="D114" s="64"/>
      <c r="E114" s="126"/>
      <c r="F114" s="60"/>
      <c r="G114" s="21"/>
      <c r="H114" s="21"/>
      <c r="I114" s="21"/>
      <c r="J114" s="126"/>
      <c r="K114" s="126"/>
      <c r="L114" s="126"/>
    </row>
    <row r="115" spans="1:12" x14ac:dyDescent="0.25">
      <c r="A115" s="65"/>
      <c r="B115" s="173" t="s">
        <v>250</v>
      </c>
      <c r="C115" s="174">
        <f>SUM(C116:C118)</f>
        <v>0</v>
      </c>
      <c r="D115" s="174">
        <f>SUM(D116:D118)</f>
        <v>0</v>
      </c>
      <c r="E115" s="175"/>
      <c r="F115" s="176"/>
      <c r="G115" s="174">
        <f t="shared" ref="G115:L115" si="25">SUM(G116:G118)</f>
        <v>0</v>
      </c>
      <c r="H115" s="174">
        <f t="shared" si="25"/>
        <v>0</v>
      </c>
      <c r="I115" s="174">
        <f t="shared" si="25"/>
        <v>0</v>
      </c>
      <c r="J115" s="176">
        <f t="shared" si="25"/>
        <v>0</v>
      </c>
      <c r="K115" s="176">
        <f t="shared" si="25"/>
        <v>0</v>
      </c>
      <c r="L115" s="177">
        <f t="shared" si="25"/>
        <v>0</v>
      </c>
    </row>
    <row r="116" spans="1:12" x14ac:dyDescent="0.25">
      <c r="A116" s="65"/>
      <c r="B116" s="79"/>
      <c r="C116" s="64"/>
      <c r="D116" s="64"/>
      <c r="E116" s="126"/>
      <c r="F116" s="60"/>
      <c r="G116" s="21"/>
      <c r="H116" s="21"/>
      <c r="I116" s="21"/>
      <c r="J116" s="126"/>
      <c r="K116" s="126"/>
      <c r="L116" s="126"/>
    </row>
    <row r="117" spans="1:12" x14ac:dyDescent="0.25">
      <c r="A117" s="65"/>
      <c r="B117" s="79"/>
      <c r="C117" s="64"/>
      <c r="D117" s="64"/>
      <c r="E117" s="126"/>
      <c r="F117" s="60"/>
      <c r="G117" s="21"/>
      <c r="H117" s="21"/>
      <c r="I117" s="21"/>
      <c r="J117" s="126"/>
      <c r="K117" s="126"/>
      <c r="L117" s="126"/>
    </row>
    <row r="118" spans="1:12" x14ac:dyDescent="0.25">
      <c r="A118" s="65"/>
      <c r="B118" s="79"/>
      <c r="C118" s="64"/>
      <c r="D118" s="64"/>
      <c r="E118" s="127"/>
      <c r="F118" s="60"/>
      <c r="G118" s="21"/>
      <c r="H118" s="21"/>
      <c r="I118" s="21"/>
      <c r="J118" s="126"/>
      <c r="K118" s="126"/>
      <c r="L118" s="126"/>
    </row>
    <row r="119" spans="1:12" ht="19.5" x14ac:dyDescent="0.35">
      <c r="A119" s="346" t="s">
        <v>196</v>
      </c>
      <c r="B119" s="346"/>
      <c r="C119" s="346"/>
      <c r="D119" s="346"/>
      <c r="E119" s="346"/>
      <c r="F119" s="346"/>
      <c r="G119" s="346"/>
      <c r="H119" s="346"/>
      <c r="I119" s="346"/>
      <c r="J119" s="346"/>
      <c r="K119" s="129"/>
      <c r="L119" s="167"/>
    </row>
    <row r="120" spans="1:12" x14ac:dyDescent="0.3">
      <c r="K120" s="139"/>
      <c r="L120" s="168"/>
    </row>
    <row r="121" spans="1:12" x14ac:dyDescent="0.3">
      <c r="K121" s="139"/>
      <c r="L121" s="168"/>
    </row>
    <row r="122" spans="1:12" x14ac:dyDescent="0.3">
      <c r="K122" s="139"/>
      <c r="L122" s="168"/>
    </row>
    <row r="123" spans="1:12" x14ac:dyDescent="0.3">
      <c r="K123" s="139"/>
      <c r="L123" s="168"/>
    </row>
    <row r="124" spans="1:12" x14ac:dyDescent="0.3">
      <c r="K124" s="139"/>
      <c r="L124" s="168"/>
    </row>
    <row r="125" spans="1:12" x14ac:dyDescent="0.3">
      <c r="K125" s="139"/>
      <c r="L125" s="168"/>
    </row>
    <row r="126" spans="1:12" x14ac:dyDescent="0.3">
      <c r="K126" s="139"/>
      <c r="L126" s="168"/>
    </row>
    <row r="127" spans="1:12" x14ac:dyDescent="0.3">
      <c r="K127" s="139"/>
      <c r="L127" s="168"/>
    </row>
    <row r="128" spans="1:12" x14ac:dyDescent="0.3">
      <c r="K128" s="139"/>
      <c r="L128" s="168"/>
    </row>
    <row r="129" spans="11:12" customFormat="1" x14ac:dyDescent="0.25">
      <c r="K129" s="139"/>
      <c r="L129" s="168"/>
    </row>
    <row r="130" spans="11:12" customFormat="1" x14ac:dyDescent="0.25">
      <c r="K130" s="129"/>
      <c r="L130" s="167"/>
    </row>
    <row r="131" spans="11:12" customFormat="1" x14ac:dyDescent="0.25">
      <c r="K131" s="127"/>
      <c r="L131" s="169"/>
    </row>
    <row r="132" spans="11:12" customFormat="1" x14ac:dyDescent="0.25">
      <c r="K132" s="127"/>
      <c r="L132" s="169"/>
    </row>
    <row r="133" spans="11:12" customFormat="1" x14ac:dyDescent="0.25">
      <c r="K133" s="127"/>
      <c r="L133" s="169"/>
    </row>
    <row r="134" spans="11:12" customFormat="1" x14ac:dyDescent="0.25">
      <c r="K134" s="127"/>
      <c r="L134" s="169"/>
    </row>
    <row r="135" spans="11:12" customFormat="1" x14ac:dyDescent="0.25">
      <c r="K135" s="127"/>
      <c r="L135" s="169"/>
    </row>
    <row r="136" spans="11:12" customFormat="1" x14ac:dyDescent="0.25">
      <c r="K136" s="127"/>
      <c r="L136" s="169"/>
    </row>
    <row r="137" spans="11:12" customFormat="1" x14ac:dyDescent="0.25">
      <c r="K137" s="127"/>
      <c r="L137" s="169"/>
    </row>
    <row r="138" spans="11:12" customFormat="1" x14ac:dyDescent="0.25">
      <c r="K138" s="127"/>
      <c r="L138" s="169"/>
    </row>
    <row r="139" spans="11:12" customFormat="1" x14ac:dyDescent="0.25">
      <c r="K139" s="127"/>
      <c r="L139" s="169"/>
    </row>
    <row r="140" spans="11:12" customFormat="1" x14ac:dyDescent="0.25">
      <c r="K140" s="127"/>
      <c r="L140" s="169"/>
    </row>
    <row r="141" spans="11:12" customFormat="1" x14ac:dyDescent="0.25">
      <c r="K141" s="129"/>
      <c r="L141" s="167"/>
    </row>
    <row r="142" spans="11:12" customFormat="1" x14ac:dyDescent="0.25">
      <c r="K142" s="127"/>
      <c r="L142" s="169"/>
    </row>
    <row r="143" spans="11:12" customFormat="1" x14ac:dyDescent="0.25">
      <c r="K143" s="127"/>
      <c r="L143" s="169"/>
    </row>
    <row r="144" spans="11:12" customFormat="1" x14ac:dyDescent="0.25">
      <c r="K144" s="127"/>
      <c r="L144" s="169"/>
    </row>
    <row r="145" spans="11:12" customFormat="1" x14ac:dyDescent="0.25">
      <c r="K145" s="127"/>
      <c r="L145" s="169"/>
    </row>
    <row r="146" spans="11:12" customFormat="1" x14ac:dyDescent="0.25">
      <c r="K146" s="127"/>
      <c r="L146" s="169"/>
    </row>
    <row r="147" spans="11:12" customFormat="1" x14ac:dyDescent="0.25">
      <c r="K147" s="127"/>
      <c r="L147" s="169"/>
    </row>
    <row r="148" spans="11:12" customFormat="1" x14ac:dyDescent="0.25">
      <c r="K148" s="127"/>
      <c r="L148" s="169"/>
    </row>
    <row r="149" spans="11:12" customFormat="1" x14ac:dyDescent="0.25">
      <c r="K149" s="127"/>
      <c r="L149" s="169"/>
    </row>
    <row r="150" spans="11:12" customFormat="1" x14ac:dyDescent="0.25">
      <c r="K150" s="127"/>
      <c r="L150" s="169"/>
    </row>
    <row r="151" spans="11:12" customFormat="1" x14ac:dyDescent="0.25">
      <c r="K151" s="127"/>
      <c r="L151" s="169"/>
    </row>
    <row r="152" spans="11:12" customFormat="1" x14ac:dyDescent="0.25">
      <c r="K152" s="129"/>
      <c r="L152" s="167"/>
    </row>
    <row r="153" spans="11:12" customFormat="1" x14ac:dyDescent="0.25">
      <c r="K153" s="127"/>
      <c r="L153" s="169"/>
    </row>
    <row r="154" spans="11:12" customFormat="1" x14ac:dyDescent="0.25">
      <c r="K154" s="127"/>
      <c r="L154" s="169"/>
    </row>
    <row r="155" spans="11:12" customFormat="1" x14ac:dyDescent="0.25">
      <c r="K155" s="127"/>
      <c r="L155" s="169"/>
    </row>
    <row r="156" spans="11:12" customFormat="1" x14ac:dyDescent="0.25">
      <c r="K156" s="127"/>
      <c r="L156" s="169"/>
    </row>
    <row r="157" spans="11:12" customFormat="1" x14ac:dyDescent="0.25">
      <c r="K157" s="127"/>
      <c r="L157" s="169"/>
    </row>
    <row r="158" spans="11:12" customFormat="1" x14ac:dyDescent="0.25">
      <c r="K158" s="127"/>
      <c r="L158" s="169"/>
    </row>
    <row r="159" spans="11:12" customFormat="1" x14ac:dyDescent="0.25">
      <c r="K159" s="127"/>
      <c r="L159" s="169"/>
    </row>
    <row r="160" spans="11:12" customFormat="1" x14ac:dyDescent="0.25">
      <c r="K160" s="127"/>
      <c r="L160" s="169"/>
    </row>
    <row r="161" spans="11:12" customFormat="1" x14ac:dyDescent="0.25">
      <c r="K161" s="127"/>
      <c r="L161" s="169"/>
    </row>
    <row r="162" spans="11:12" customFormat="1" x14ac:dyDescent="0.25">
      <c r="K162" s="127"/>
      <c r="L162" s="169"/>
    </row>
    <row r="163" spans="11:12" customFormat="1" x14ac:dyDescent="0.25">
      <c r="K163" s="129"/>
      <c r="L163" s="167"/>
    </row>
    <row r="164" spans="11:12" customFormat="1" x14ac:dyDescent="0.25">
      <c r="K164" s="127"/>
      <c r="L164" s="169"/>
    </row>
    <row r="165" spans="11:12" customFormat="1" x14ac:dyDescent="0.25">
      <c r="K165" s="127"/>
      <c r="L165" s="169"/>
    </row>
    <row r="166" spans="11:12" customFormat="1" x14ac:dyDescent="0.25">
      <c r="K166" s="127"/>
      <c r="L166" s="169"/>
    </row>
    <row r="167" spans="11:12" customFormat="1" x14ac:dyDescent="0.25">
      <c r="K167" s="127"/>
      <c r="L167" s="169"/>
    </row>
    <row r="168" spans="11:12" customFormat="1" x14ac:dyDescent="0.25">
      <c r="K168" s="127"/>
      <c r="L168" s="169"/>
    </row>
    <row r="169" spans="11:12" customFormat="1" x14ac:dyDescent="0.25">
      <c r="K169" s="127"/>
      <c r="L169" s="169"/>
    </row>
    <row r="170" spans="11:12" customFormat="1" x14ac:dyDescent="0.25">
      <c r="K170" s="127"/>
      <c r="L170" s="169"/>
    </row>
    <row r="171" spans="11:12" customFormat="1" x14ac:dyDescent="0.25">
      <c r="K171" s="127"/>
      <c r="L171" s="169"/>
    </row>
    <row r="172" spans="11:12" customFormat="1" x14ac:dyDescent="0.25">
      <c r="K172" s="127"/>
      <c r="L172" s="169"/>
    </row>
    <row r="173" spans="11:12" customFormat="1" x14ac:dyDescent="0.25">
      <c r="K173" s="127"/>
      <c r="L173" s="169"/>
    </row>
    <row r="174" spans="11:12" customFormat="1" x14ac:dyDescent="0.25">
      <c r="K174" s="129"/>
      <c r="L174" s="167"/>
    </row>
    <row r="175" spans="11:12" customFormat="1" x14ac:dyDescent="0.25">
      <c r="K175" s="127"/>
      <c r="L175" s="169"/>
    </row>
    <row r="176" spans="11:12" customFormat="1" x14ac:dyDescent="0.25">
      <c r="K176" s="127"/>
      <c r="L176" s="169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306" t="s">
        <v>105</v>
      </c>
      <c r="B1" s="306"/>
      <c r="C1" s="306"/>
      <c r="D1" s="306"/>
      <c r="E1" s="306"/>
      <c r="F1" s="306"/>
      <c r="G1" s="306"/>
    </row>
    <row r="2" spans="1:7" ht="54.75" customHeight="1" x14ac:dyDescent="0.25">
      <c r="A2" s="331" t="s">
        <v>106</v>
      </c>
      <c r="B2" s="343" t="s">
        <v>107</v>
      </c>
      <c r="C2" s="345"/>
      <c r="D2" s="331" t="s">
        <v>110</v>
      </c>
      <c r="E2" s="331" t="s">
        <v>111</v>
      </c>
      <c r="F2" s="331" t="s">
        <v>112</v>
      </c>
      <c r="G2" s="341" t="s">
        <v>113</v>
      </c>
    </row>
    <row r="3" spans="1:7" ht="21" customHeight="1" x14ac:dyDescent="0.25">
      <c r="A3" s="333"/>
      <c r="B3" s="54" t="s">
        <v>59</v>
      </c>
      <c r="C3" s="54" t="s">
        <v>90</v>
      </c>
      <c r="D3" s="333"/>
      <c r="E3" s="333"/>
      <c r="F3" s="333"/>
      <c r="G3" s="341"/>
    </row>
    <row r="4" spans="1:7" ht="41.25" customHeight="1" x14ac:dyDescent="0.25">
      <c r="A4" s="55" t="s">
        <v>108</v>
      </c>
      <c r="B4" s="58">
        <v>55</v>
      </c>
      <c r="C4" s="58">
        <v>55</v>
      </c>
      <c r="D4" s="86" t="s">
        <v>336</v>
      </c>
      <c r="E4" s="100" t="s">
        <v>334</v>
      </c>
      <c r="F4" s="59" t="s">
        <v>333</v>
      </c>
      <c r="G4" s="79" t="s">
        <v>335</v>
      </c>
    </row>
    <row r="5" spans="1:7" ht="62.25" customHeight="1" x14ac:dyDescent="0.25">
      <c r="A5" s="57" t="s">
        <v>109</v>
      </c>
      <c r="B5" s="58"/>
      <c r="C5" s="58"/>
      <c r="D5" s="86"/>
      <c r="E5" s="59"/>
      <c r="F5" s="59"/>
      <c r="G5" s="79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16" zoomScaleNormal="100" zoomScaleSheetLayoutView="100" workbookViewId="0">
      <selection activeCell="I27" sqref="I27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2" t="s">
        <v>114</v>
      </c>
      <c r="B1" s="352"/>
      <c r="C1" s="352"/>
      <c r="D1" s="352"/>
      <c r="E1" s="352"/>
      <c r="F1" s="352"/>
      <c r="G1" s="352"/>
      <c r="H1" s="352"/>
      <c r="I1" s="352"/>
    </row>
    <row r="2" spans="1:9" s="5" customFormat="1" ht="38.25" customHeight="1" x14ac:dyDescent="0.25">
      <c r="A2" s="350" t="s">
        <v>62</v>
      </c>
      <c r="B2" s="350" t="s">
        <v>115</v>
      </c>
      <c r="C2" s="351" t="s">
        <v>116</v>
      </c>
      <c r="D2" s="351"/>
      <c r="E2" s="350" t="s">
        <v>117</v>
      </c>
      <c r="F2" s="350" t="s">
        <v>95</v>
      </c>
      <c r="G2" s="350" t="s">
        <v>119</v>
      </c>
      <c r="H2" s="350"/>
      <c r="I2" s="350" t="s">
        <v>121</v>
      </c>
    </row>
    <row r="3" spans="1:9" s="5" customFormat="1" ht="55.5" customHeight="1" x14ac:dyDescent="0.25">
      <c r="A3" s="350"/>
      <c r="B3" s="350"/>
      <c r="C3" s="19" t="s">
        <v>59</v>
      </c>
      <c r="D3" s="19" t="s">
        <v>90</v>
      </c>
      <c r="E3" s="350"/>
      <c r="F3" s="350"/>
      <c r="G3" s="7" t="s">
        <v>118</v>
      </c>
      <c r="H3" s="7" t="s">
        <v>120</v>
      </c>
      <c r="I3" s="350"/>
    </row>
    <row r="4" spans="1:9" ht="93.75" x14ac:dyDescent="0.25">
      <c r="A4" s="60">
        <v>1</v>
      </c>
      <c r="B4" s="79" t="s">
        <v>337</v>
      </c>
      <c r="C4" s="64">
        <v>1</v>
      </c>
      <c r="D4" s="64">
        <v>1</v>
      </c>
      <c r="E4" s="270">
        <v>43122</v>
      </c>
      <c r="F4" s="79" t="s">
        <v>339</v>
      </c>
      <c r="G4" s="21">
        <v>30</v>
      </c>
      <c r="H4" s="21">
        <v>40</v>
      </c>
      <c r="I4" s="267" t="s">
        <v>348</v>
      </c>
    </row>
    <row r="5" spans="1:9" ht="150" x14ac:dyDescent="0.25">
      <c r="A5" s="60">
        <v>2</v>
      </c>
      <c r="B5" s="79" t="s">
        <v>338</v>
      </c>
      <c r="C5" s="64">
        <v>1</v>
      </c>
      <c r="D5" s="64">
        <v>1</v>
      </c>
      <c r="E5" s="270">
        <v>43252</v>
      </c>
      <c r="F5" s="79" t="s">
        <v>316</v>
      </c>
      <c r="G5" s="21">
        <v>25</v>
      </c>
      <c r="H5" s="21">
        <v>10</v>
      </c>
      <c r="I5" s="267" t="s">
        <v>348</v>
      </c>
    </row>
    <row r="6" spans="1:9" ht="93.75" x14ac:dyDescent="0.25">
      <c r="A6" s="60">
        <v>3</v>
      </c>
      <c r="B6" s="79" t="s">
        <v>341</v>
      </c>
      <c r="C6" s="64">
        <v>1</v>
      </c>
      <c r="D6" s="64">
        <v>1</v>
      </c>
      <c r="E6" s="60" t="s">
        <v>340</v>
      </c>
      <c r="F6" s="79" t="s">
        <v>342</v>
      </c>
      <c r="G6" s="21">
        <v>25</v>
      </c>
      <c r="H6" s="21">
        <v>15</v>
      </c>
      <c r="I6" s="267" t="s">
        <v>348</v>
      </c>
    </row>
    <row r="7" spans="1:9" ht="75" x14ac:dyDescent="0.25">
      <c r="A7" s="60">
        <v>4</v>
      </c>
      <c r="B7" s="79" t="s">
        <v>347</v>
      </c>
      <c r="C7" s="64">
        <v>1</v>
      </c>
      <c r="D7" s="64">
        <v>1</v>
      </c>
      <c r="E7" s="60" t="s">
        <v>346</v>
      </c>
      <c r="F7" s="269" t="s">
        <v>342</v>
      </c>
      <c r="G7" s="21">
        <v>25</v>
      </c>
      <c r="H7" s="21">
        <v>15</v>
      </c>
      <c r="I7" s="267" t="s">
        <v>348</v>
      </c>
    </row>
    <row r="8" spans="1:9" ht="168.75" x14ac:dyDescent="0.25">
      <c r="A8" s="60">
        <v>5</v>
      </c>
      <c r="B8" s="269" t="s">
        <v>345</v>
      </c>
      <c r="C8" s="268">
        <v>1</v>
      </c>
      <c r="D8" s="268">
        <v>1</v>
      </c>
      <c r="E8" s="267" t="s">
        <v>343</v>
      </c>
      <c r="F8" s="269" t="s">
        <v>344</v>
      </c>
      <c r="G8" s="21">
        <v>30</v>
      </c>
      <c r="H8" s="21">
        <v>40</v>
      </c>
      <c r="I8" s="267" t="s">
        <v>348</v>
      </c>
    </row>
    <row r="9" spans="1:9" ht="18.75" x14ac:dyDescent="0.25">
      <c r="A9" s="60">
        <v>6</v>
      </c>
      <c r="B9" s="79"/>
      <c r="C9" s="64"/>
      <c r="D9" s="64"/>
      <c r="E9" s="60"/>
      <c r="F9" s="79"/>
      <c r="G9" s="21"/>
      <c r="H9" s="21"/>
      <c r="I9" s="60"/>
    </row>
    <row r="10" spans="1:9" ht="18.75" x14ac:dyDescent="0.25">
      <c r="A10" s="60">
        <v>7</v>
      </c>
      <c r="B10" s="79"/>
      <c r="C10" s="64"/>
      <c r="D10" s="64"/>
      <c r="E10" s="60"/>
      <c r="F10" s="79"/>
      <c r="G10" s="21"/>
      <c r="H10" s="21"/>
      <c r="I10" s="60"/>
    </row>
    <row r="11" spans="1:9" ht="18.75" x14ac:dyDescent="0.25">
      <c r="A11" s="127">
        <v>8</v>
      </c>
      <c r="B11" s="79"/>
      <c r="C11" s="64"/>
      <c r="D11" s="64"/>
      <c r="E11" s="60"/>
      <c r="F11" s="79"/>
      <c r="G11" s="21"/>
      <c r="H11" s="21"/>
      <c r="I11" s="60"/>
    </row>
    <row r="12" spans="1:9" ht="18.75" x14ac:dyDescent="0.25">
      <c r="A12" s="127">
        <v>9</v>
      </c>
      <c r="B12" s="79"/>
      <c r="C12" s="64"/>
      <c r="D12" s="64"/>
      <c r="E12" s="60"/>
      <c r="F12" s="79"/>
      <c r="G12" s="21"/>
      <c r="H12" s="21"/>
      <c r="I12" s="60"/>
    </row>
    <row r="13" spans="1:9" ht="18.75" x14ac:dyDescent="0.25">
      <c r="A13" s="127">
        <v>10</v>
      </c>
      <c r="B13" s="79"/>
      <c r="C13" s="64"/>
      <c r="D13" s="64"/>
      <c r="E13" s="60"/>
      <c r="F13" s="79"/>
      <c r="G13" s="21"/>
      <c r="H13" s="21"/>
      <c r="I13" s="60"/>
    </row>
    <row r="14" spans="1:9" ht="18.75" x14ac:dyDescent="0.25">
      <c r="A14" s="127">
        <v>11</v>
      </c>
      <c r="B14" s="79"/>
      <c r="C14" s="64"/>
      <c r="D14" s="64"/>
      <c r="E14" s="60"/>
      <c r="F14" s="79"/>
      <c r="G14" s="21"/>
      <c r="H14" s="21"/>
      <c r="I14" s="60"/>
    </row>
    <row r="15" spans="1:9" ht="18.75" x14ac:dyDescent="0.25">
      <c r="A15" s="127">
        <v>12</v>
      </c>
      <c r="B15" s="79"/>
      <c r="C15" s="64"/>
      <c r="D15" s="64"/>
      <c r="E15" s="60"/>
      <c r="F15" s="79"/>
      <c r="G15" s="21"/>
      <c r="H15" s="21"/>
      <c r="I15" s="60"/>
    </row>
    <row r="16" spans="1:9" ht="18.75" x14ac:dyDescent="0.25">
      <c r="A16" s="127">
        <v>13</v>
      </c>
      <c r="B16" s="79"/>
      <c r="C16" s="64"/>
      <c r="D16" s="64"/>
      <c r="E16" s="60"/>
      <c r="F16" s="79"/>
      <c r="G16" s="21"/>
      <c r="H16" s="21"/>
      <c r="I16" s="60"/>
    </row>
    <row r="17" spans="1:9" ht="18.75" x14ac:dyDescent="0.25">
      <c r="A17" s="127">
        <v>14</v>
      </c>
      <c r="B17" s="79"/>
      <c r="C17" s="64"/>
      <c r="D17" s="64"/>
      <c r="E17" s="60"/>
      <c r="F17" s="79"/>
      <c r="G17" s="21"/>
      <c r="H17" s="21"/>
      <c r="I17" s="60"/>
    </row>
    <row r="18" spans="1:9" ht="18.75" x14ac:dyDescent="0.25">
      <c r="A18" s="127">
        <v>15</v>
      </c>
      <c r="B18" s="79"/>
      <c r="C18" s="64"/>
      <c r="D18" s="64"/>
      <c r="E18" s="60"/>
      <c r="F18" s="79"/>
      <c r="G18" s="21"/>
      <c r="H18" s="21"/>
      <c r="I18" s="60"/>
    </row>
    <row r="19" spans="1:9" ht="18.75" x14ac:dyDescent="0.25">
      <c r="A19" s="127">
        <v>16</v>
      </c>
      <c r="B19" s="79"/>
      <c r="C19" s="21"/>
      <c r="D19" s="21"/>
      <c r="E19" s="60"/>
      <c r="F19" s="79"/>
      <c r="G19" s="21"/>
      <c r="H19" s="21"/>
      <c r="I19" s="60"/>
    </row>
    <row r="20" spans="1:9" ht="18.75" x14ac:dyDescent="0.25">
      <c r="A20" s="127">
        <v>17</v>
      </c>
      <c r="B20" s="79"/>
      <c r="C20" s="21"/>
      <c r="D20" s="21"/>
      <c r="E20" s="60"/>
      <c r="F20" s="79"/>
      <c r="G20" s="21"/>
      <c r="H20" s="21"/>
      <c r="I20" s="60"/>
    </row>
    <row r="21" spans="1:9" ht="18.75" x14ac:dyDescent="0.25">
      <c r="A21" s="127">
        <v>18</v>
      </c>
      <c r="B21" s="79"/>
      <c r="C21" s="21"/>
      <c r="D21" s="21"/>
      <c r="E21" s="60"/>
      <c r="F21" s="79"/>
      <c r="G21" s="21"/>
      <c r="H21" s="21"/>
      <c r="I21" s="60"/>
    </row>
    <row r="22" spans="1:9" ht="18.75" x14ac:dyDescent="0.25">
      <c r="A22" s="127">
        <v>19</v>
      </c>
      <c r="B22" s="79"/>
      <c r="C22" s="21"/>
      <c r="D22" s="21"/>
      <c r="E22" s="60"/>
      <c r="F22" s="79"/>
      <c r="G22" s="21"/>
      <c r="H22" s="21"/>
      <c r="I22" s="60"/>
    </row>
    <row r="23" spans="1:9" ht="18.75" x14ac:dyDescent="0.25">
      <c r="A23" s="127">
        <v>20</v>
      </c>
      <c r="B23" s="79"/>
      <c r="C23" s="21"/>
      <c r="D23" s="21"/>
      <c r="E23" s="60"/>
      <c r="F23" s="79"/>
      <c r="G23" s="21"/>
      <c r="H23" s="21"/>
      <c r="I23" s="60"/>
    </row>
    <row r="24" spans="1:9" ht="18.75" x14ac:dyDescent="0.25">
      <c r="A24" s="127">
        <v>21</v>
      </c>
      <c r="B24" s="79"/>
      <c r="C24" s="21"/>
      <c r="D24" s="21"/>
      <c r="E24" s="60"/>
      <c r="F24" s="79"/>
      <c r="G24" s="21"/>
      <c r="H24" s="21"/>
      <c r="I24" s="60"/>
    </row>
    <row r="25" spans="1:9" ht="18.75" x14ac:dyDescent="0.25">
      <c r="A25" s="127">
        <v>22</v>
      </c>
      <c r="B25" s="79"/>
      <c r="C25" s="21"/>
      <c r="D25" s="21"/>
      <c r="E25" s="60"/>
      <c r="F25" s="79"/>
      <c r="G25" s="21"/>
      <c r="H25" s="21"/>
      <c r="I25" s="60"/>
    </row>
    <row r="26" spans="1:9" ht="18.75" x14ac:dyDescent="0.25">
      <c r="A26" s="127">
        <v>23</v>
      </c>
      <c r="B26" s="79"/>
      <c r="C26" s="21"/>
      <c r="D26" s="21"/>
      <c r="E26" s="60"/>
      <c r="F26" s="79"/>
      <c r="G26" s="21"/>
      <c r="H26" s="21"/>
      <c r="I26" s="60"/>
    </row>
    <row r="27" spans="1:9" ht="18.75" x14ac:dyDescent="0.25">
      <c r="A27" s="127">
        <v>24</v>
      </c>
      <c r="B27" s="79"/>
      <c r="C27" s="21"/>
      <c r="D27" s="21"/>
      <c r="E27" s="60"/>
      <c r="F27" s="79"/>
      <c r="G27" s="21"/>
      <c r="H27" s="21"/>
      <c r="I27" s="60"/>
    </row>
    <row r="28" spans="1:9" ht="18.75" x14ac:dyDescent="0.25">
      <c r="A28" s="127">
        <v>25</v>
      </c>
      <c r="B28" s="79"/>
      <c r="C28" s="21"/>
      <c r="D28" s="21"/>
      <c r="E28" s="60"/>
      <c r="F28" s="79"/>
      <c r="G28" s="21"/>
      <c r="H28" s="21"/>
      <c r="I28" s="60"/>
    </row>
    <row r="29" spans="1:9" ht="18.75" x14ac:dyDescent="0.25">
      <c r="A29" s="127">
        <v>26</v>
      </c>
      <c r="B29" s="101"/>
      <c r="C29" s="23"/>
      <c r="D29" s="23"/>
      <c r="E29" s="52"/>
      <c r="F29" s="101"/>
      <c r="G29" s="52"/>
      <c r="H29" s="52"/>
      <c r="I29" s="52"/>
    </row>
    <row r="30" spans="1:9" ht="18.75" x14ac:dyDescent="0.25">
      <c r="A30" s="127">
        <v>27</v>
      </c>
      <c r="B30" s="101"/>
      <c r="C30" s="23"/>
      <c r="D30" s="23"/>
      <c r="E30" s="52"/>
      <c r="F30" s="101"/>
      <c r="G30" s="52"/>
      <c r="H30" s="52"/>
      <c r="I30" s="52"/>
    </row>
    <row r="31" spans="1:9" ht="18.75" x14ac:dyDescent="0.25">
      <c r="A31" s="127">
        <v>28</v>
      </c>
      <c r="B31" s="101"/>
      <c r="C31" s="23"/>
      <c r="D31" s="23"/>
      <c r="E31" s="52"/>
      <c r="F31" s="101"/>
      <c r="G31" s="52"/>
      <c r="H31" s="52"/>
      <c r="I31" s="52"/>
    </row>
    <row r="32" spans="1:9" ht="18.75" x14ac:dyDescent="0.25">
      <c r="A32" s="127">
        <v>29</v>
      </c>
      <c r="B32" s="101"/>
      <c r="C32" s="23"/>
      <c r="D32" s="23"/>
      <c r="E32" s="52"/>
      <c r="F32" s="101"/>
      <c r="G32" s="52"/>
      <c r="H32" s="52"/>
      <c r="I32" s="52"/>
    </row>
    <row r="33" spans="1:9" ht="18.75" x14ac:dyDescent="0.25">
      <c r="A33" s="127">
        <v>30</v>
      </c>
      <c r="B33" s="101"/>
      <c r="C33" s="23"/>
      <c r="D33" s="23"/>
      <c r="E33" s="52"/>
      <c r="F33" s="101"/>
      <c r="G33" s="52"/>
      <c r="H33" s="52"/>
      <c r="I33" s="52"/>
    </row>
    <row r="34" spans="1:9" ht="18.75" x14ac:dyDescent="0.25">
      <c r="A34" s="348" t="s">
        <v>91</v>
      </c>
      <c r="B34" s="349"/>
      <c r="C34" s="36">
        <f>SUM(C4:C33)</f>
        <v>5</v>
      </c>
      <c r="D34" s="36">
        <f>SUM(D4:D33)</f>
        <v>5</v>
      </c>
      <c r="E34" s="56"/>
      <c r="F34" s="56"/>
      <c r="G34" s="36">
        <f>SUM(G4:G33)</f>
        <v>135</v>
      </c>
      <c r="H34" s="36">
        <f>SUM(H4:H33)</f>
        <v>120</v>
      </c>
      <c r="I34" s="56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A5" zoomScaleNormal="100" zoomScaleSheetLayoutView="100" workbookViewId="0">
      <selection activeCell="H7" sqref="H7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267</v>
      </c>
      <c r="B1" s="53"/>
      <c r="C1" s="53"/>
      <c r="D1" s="53"/>
      <c r="E1" s="53"/>
      <c r="F1" s="53"/>
      <c r="G1" s="53"/>
      <c r="H1" s="70"/>
      <c r="I1" s="70"/>
      <c r="J1" s="70"/>
      <c r="K1" s="70"/>
      <c r="L1" s="70"/>
      <c r="M1" s="70"/>
      <c r="N1" s="70"/>
    </row>
    <row r="2" spans="1:14" ht="18.75" x14ac:dyDescent="0.3">
      <c r="A2" s="2"/>
      <c r="B2" s="306"/>
      <c r="C2" s="306"/>
      <c r="D2" s="306"/>
      <c r="E2" s="306"/>
      <c r="F2" s="306"/>
      <c r="G2" s="306"/>
      <c r="H2" s="39"/>
      <c r="I2" s="70"/>
      <c r="J2" s="70"/>
      <c r="K2" s="39"/>
      <c r="L2" s="39"/>
      <c r="M2" s="39"/>
      <c r="N2" s="39"/>
    </row>
    <row r="3" spans="1:14" s="5" customFormat="1" ht="18.75" customHeight="1" x14ac:dyDescent="0.25">
      <c r="A3" s="341" t="s">
        <v>122</v>
      </c>
      <c r="B3" s="353" t="s">
        <v>116</v>
      </c>
      <c r="C3" s="353"/>
      <c r="D3" s="341" t="s">
        <v>124</v>
      </c>
      <c r="E3" s="354" t="s">
        <v>125</v>
      </c>
      <c r="F3" s="341" t="s">
        <v>126</v>
      </c>
      <c r="G3" s="341" t="s">
        <v>127</v>
      </c>
      <c r="H3" s="341" t="s">
        <v>122</v>
      </c>
      <c r="I3" s="353" t="s">
        <v>116</v>
      </c>
      <c r="J3" s="353"/>
      <c r="K3" s="341" t="s">
        <v>124</v>
      </c>
      <c r="L3" s="354" t="s">
        <v>125</v>
      </c>
      <c r="M3" s="341" t="s">
        <v>126</v>
      </c>
      <c r="N3" s="341" t="s">
        <v>127</v>
      </c>
    </row>
    <row r="4" spans="1:14" s="5" customFormat="1" ht="76.5" customHeight="1" x14ac:dyDescent="0.25">
      <c r="A4" s="341"/>
      <c r="B4" s="54" t="s">
        <v>59</v>
      </c>
      <c r="C4" s="54" t="s">
        <v>90</v>
      </c>
      <c r="D4" s="341"/>
      <c r="E4" s="354"/>
      <c r="F4" s="341"/>
      <c r="G4" s="341"/>
      <c r="H4" s="341"/>
      <c r="I4" s="54" t="s">
        <v>59</v>
      </c>
      <c r="J4" s="54" t="s">
        <v>90</v>
      </c>
      <c r="K4" s="341"/>
      <c r="L4" s="354"/>
      <c r="M4" s="341"/>
      <c r="N4" s="341"/>
    </row>
    <row r="5" spans="1:14" ht="18.75" x14ac:dyDescent="0.3">
      <c r="A5" s="71" t="s">
        <v>255</v>
      </c>
      <c r="B5" s="36">
        <f>SUM(B6:B153)</f>
        <v>4</v>
      </c>
      <c r="C5" s="36">
        <f>SUM(C6:C153)</f>
        <v>4</v>
      </c>
      <c r="D5" s="72"/>
      <c r="E5" s="72"/>
      <c r="F5" s="36">
        <f>SUM(F6:F153)</f>
        <v>1450</v>
      </c>
      <c r="G5" s="72"/>
      <c r="H5" s="71" t="s">
        <v>123</v>
      </c>
      <c r="I5" s="36">
        <f>SUM(I6:I153)</f>
        <v>20</v>
      </c>
      <c r="J5" s="36">
        <f>SUM(J6:J153)</f>
        <v>20</v>
      </c>
      <c r="K5" s="72"/>
      <c r="L5" s="72"/>
      <c r="M5" s="36">
        <f>SUM(M6:M153)</f>
        <v>3147</v>
      </c>
      <c r="N5" s="72"/>
    </row>
    <row r="6" spans="1:14" ht="150" x14ac:dyDescent="0.25">
      <c r="A6" s="73"/>
      <c r="B6" s="64">
        <v>1</v>
      </c>
      <c r="C6" s="64">
        <v>1</v>
      </c>
      <c r="D6" s="102" t="s">
        <v>349</v>
      </c>
      <c r="E6" s="63" t="s">
        <v>355</v>
      </c>
      <c r="F6" s="64">
        <v>200</v>
      </c>
      <c r="G6" s="63" t="s">
        <v>377</v>
      </c>
      <c r="H6" s="73"/>
      <c r="I6" s="64">
        <v>1</v>
      </c>
      <c r="J6" s="64">
        <v>1</v>
      </c>
      <c r="K6" s="102" t="s">
        <v>356</v>
      </c>
      <c r="L6" s="63" t="s">
        <v>353</v>
      </c>
      <c r="M6" s="64">
        <v>70</v>
      </c>
      <c r="N6" s="63" t="s">
        <v>377</v>
      </c>
    </row>
    <row r="7" spans="1:14" ht="206.25" x14ac:dyDescent="0.25">
      <c r="A7" s="75"/>
      <c r="B7" s="64">
        <v>1</v>
      </c>
      <c r="C7" s="64">
        <v>1</v>
      </c>
      <c r="D7" s="102" t="s">
        <v>350</v>
      </c>
      <c r="E7" s="63" t="s">
        <v>354</v>
      </c>
      <c r="F7" s="64">
        <v>500</v>
      </c>
      <c r="G7" s="63" t="s">
        <v>377</v>
      </c>
      <c r="H7" s="75"/>
      <c r="I7" s="64">
        <v>1</v>
      </c>
      <c r="J7" s="64">
        <v>1</v>
      </c>
      <c r="K7" s="102" t="s">
        <v>357</v>
      </c>
      <c r="L7" s="63" t="s">
        <v>354</v>
      </c>
      <c r="M7" s="64">
        <v>82</v>
      </c>
      <c r="N7" s="63" t="s">
        <v>377</v>
      </c>
    </row>
    <row r="8" spans="1:14" ht="150" x14ac:dyDescent="0.25">
      <c r="A8" s="73"/>
      <c r="B8" s="64">
        <v>1</v>
      </c>
      <c r="C8" s="64">
        <v>1</v>
      </c>
      <c r="D8" s="102" t="s">
        <v>351</v>
      </c>
      <c r="E8" s="63" t="s">
        <v>353</v>
      </c>
      <c r="F8" s="64">
        <v>250</v>
      </c>
      <c r="G8" s="63" t="s">
        <v>377</v>
      </c>
      <c r="H8" s="73"/>
      <c r="I8" s="64">
        <v>1</v>
      </c>
      <c r="J8" s="64">
        <v>1</v>
      </c>
      <c r="K8" s="102" t="s">
        <v>358</v>
      </c>
      <c r="L8" s="63" t="s">
        <v>353</v>
      </c>
      <c r="M8" s="64">
        <v>150</v>
      </c>
      <c r="N8" s="63" t="s">
        <v>377</v>
      </c>
    </row>
    <row r="9" spans="1:14" ht="131.25" x14ac:dyDescent="0.25">
      <c r="A9" s="74"/>
      <c r="B9" s="21">
        <v>1</v>
      </c>
      <c r="C9" s="21">
        <v>1</v>
      </c>
      <c r="D9" s="79" t="s">
        <v>352</v>
      </c>
      <c r="E9" s="60" t="s">
        <v>354</v>
      </c>
      <c r="F9" s="21">
        <v>500</v>
      </c>
      <c r="G9" s="267" t="s">
        <v>377</v>
      </c>
      <c r="H9" s="74"/>
      <c r="I9" s="21">
        <v>1</v>
      </c>
      <c r="J9" s="21">
        <v>1</v>
      </c>
      <c r="K9" s="79" t="s">
        <v>359</v>
      </c>
      <c r="L9" s="60" t="s">
        <v>354</v>
      </c>
      <c r="M9" s="21">
        <v>120</v>
      </c>
      <c r="N9" s="60" t="s">
        <v>377</v>
      </c>
    </row>
    <row r="10" spans="1:14" ht="150" x14ac:dyDescent="0.25">
      <c r="A10" s="74"/>
      <c r="B10" s="21"/>
      <c r="C10" s="21"/>
      <c r="D10" s="79"/>
      <c r="E10" s="60"/>
      <c r="F10" s="21"/>
      <c r="G10" s="60"/>
      <c r="H10" s="74"/>
      <c r="I10" s="21">
        <v>1</v>
      </c>
      <c r="J10" s="21">
        <v>1</v>
      </c>
      <c r="K10" s="79" t="s">
        <v>360</v>
      </c>
      <c r="L10" s="60" t="s">
        <v>353</v>
      </c>
      <c r="M10" s="21">
        <v>100</v>
      </c>
      <c r="N10" s="60" t="s">
        <v>377</v>
      </c>
    </row>
    <row r="11" spans="1:14" ht="150" x14ac:dyDescent="0.25">
      <c r="A11" s="74"/>
      <c r="B11" s="21"/>
      <c r="C11" s="21"/>
      <c r="D11" s="79"/>
      <c r="E11" s="60"/>
      <c r="F11" s="21"/>
      <c r="G11" s="60"/>
      <c r="H11" s="74"/>
      <c r="I11" s="21">
        <v>1</v>
      </c>
      <c r="J11" s="21">
        <v>1</v>
      </c>
      <c r="K11" s="79" t="s">
        <v>361</v>
      </c>
      <c r="L11" s="60" t="s">
        <v>353</v>
      </c>
      <c r="M11" s="21">
        <v>125</v>
      </c>
      <c r="N11" s="60" t="s">
        <v>377</v>
      </c>
    </row>
    <row r="12" spans="1:14" ht="150" x14ac:dyDescent="0.25">
      <c r="A12" s="74"/>
      <c r="B12" s="21"/>
      <c r="C12" s="21"/>
      <c r="D12" s="79"/>
      <c r="E12" s="60"/>
      <c r="F12" s="21"/>
      <c r="G12" s="60"/>
      <c r="H12" s="74"/>
      <c r="I12" s="21">
        <v>1</v>
      </c>
      <c r="J12" s="21">
        <v>1</v>
      </c>
      <c r="K12" s="79" t="s">
        <v>362</v>
      </c>
      <c r="L12" s="127" t="s">
        <v>355</v>
      </c>
      <c r="M12" s="21">
        <v>200</v>
      </c>
      <c r="N12" s="60" t="s">
        <v>377</v>
      </c>
    </row>
    <row r="13" spans="1:14" ht="131.25" x14ac:dyDescent="0.25">
      <c r="A13" s="74"/>
      <c r="B13" s="21"/>
      <c r="C13" s="21"/>
      <c r="D13" s="79"/>
      <c r="E13" s="60"/>
      <c r="F13" s="21"/>
      <c r="G13" s="60"/>
      <c r="H13" s="74"/>
      <c r="I13" s="21">
        <v>1</v>
      </c>
      <c r="J13" s="21">
        <v>1</v>
      </c>
      <c r="K13" s="79" t="s">
        <v>363</v>
      </c>
      <c r="L13" s="60" t="s">
        <v>354</v>
      </c>
      <c r="M13" s="21">
        <v>150</v>
      </c>
      <c r="N13" s="60" t="s">
        <v>377</v>
      </c>
    </row>
    <row r="14" spans="1:14" ht="131.25" x14ac:dyDescent="0.25">
      <c r="A14" s="74"/>
      <c r="B14" s="21"/>
      <c r="C14" s="21"/>
      <c r="D14" s="79"/>
      <c r="E14" s="60"/>
      <c r="F14" s="21"/>
      <c r="G14" s="60"/>
      <c r="H14" s="74"/>
      <c r="I14" s="21">
        <v>1</v>
      </c>
      <c r="J14" s="21">
        <v>1</v>
      </c>
      <c r="K14" s="79" t="s">
        <v>364</v>
      </c>
      <c r="L14" s="60" t="s">
        <v>354</v>
      </c>
      <c r="M14" s="21">
        <v>200</v>
      </c>
      <c r="N14" s="60" t="s">
        <v>377</v>
      </c>
    </row>
    <row r="15" spans="1:14" ht="131.25" x14ac:dyDescent="0.25">
      <c r="A15" s="74"/>
      <c r="B15" s="21"/>
      <c r="C15" s="21"/>
      <c r="D15" s="79"/>
      <c r="E15" s="60"/>
      <c r="F15" s="21"/>
      <c r="G15" s="60"/>
      <c r="H15" s="74"/>
      <c r="I15" s="21">
        <v>1</v>
      </c>
      <c r="J15" s="21">
        <v>1</v>
      </c>
      <c r="K15" s="79" t="s">
        <v>365</v>
      </c>
      <c r="L15" s="127" t="s">
        <v>354</v>
      </c>
      <c r="M15" s="21">
        <v>350</v>
      </c>
      <c r="N15" s="60" t="s">
        <v>377</v>
      </c>
    </row>
    <row r="16" spans="1:14" ht="150" x14ac:dyDescent="0.25">
      <c r="A16" s="74"/>
      <c r="B16" s="21"/>
      <c r="C16" s="21"/>
      <c r="D16" s="79"/>
      <c r="E16" s="60"/>
      <c r="F16" s="21"/>
      <c r="G16" s="60"/>
      <c r="H16" s="74"/>
      <c r="I16" s="21">
        <v>1</v>
      </c>
      <c r="J16" s="21">
        <v>1</v>
      </c>
      <c r="K16" s="79" t="s">
        <v>366</v>
      </c>
      <c r="L16" s="60" t="s">
        <v>353</v>
      </c>
      <c r="M16" s="21">
        <v>130</v>
      </c>
      <c r="N16" s="60" t="s">
        <v>377</v>
      </c>
    </row>
    <row r="17" spans="1:14" ht="150" x14ac:dyDescent="0.25">
      <c r="A17" s="74"/>
      <c r="B17" s="21"/>
      <c r="C17" s="21"/>
      <c r="D17" s="79"/>
      <c r="E17" s="60"/>
      <c r="F17" s="21"/>
      <c r="G17" s="60"/>
      <c r="H17" s="74"/>
      <c r="I17" s="21">
        <v>1</v>
      </c>
      <c r="J17" s="21">
        <v>1</v>
      </c>
      <c r="K17" s="79" t="s">
        <v>367</v>
      </c>
      <c r="L17" s="60" t="s">
        <v>376</v>
      </c>
      <c r="M17" s="21">
        <v>100</v>
      </c>
      <c r="N17" s="60" t="s">
        <v>377</v>
      </c>
    </row>
    <row r="18" spans="1:14" ht="131.25" x14ac:dyDescent="0.25">
      <c r="A18" s="74"/>
      <c r="B18" s="21"/>
      <c r="C18" s="21"/>
      <c r="D18" s="79"/>
      <c r="E18" s="60"/>
      <c r="F18" s="21"/>
      <c r="G18" s="60"/>
      <c r="H18" s="74"/>
      <c r="I18" s="21">
        <v>1</v>
      </c>
      <c r="J18" s="21">
        <v>1</v>
      </c>
      <c r="K18" s="79" t="s">
        <v>368</v>
      </c>
      <c r="L18" s="60" t="s">
        <v>354</v>
      </c>
      <c r="M18" s="21">
        <v>150</v>
      </c>
      <c r="N18" s="60" t="s">
        <v>377</v>
      </c>
    </row>
    <row r="19" spans="1:14" ht="131.25" x14ac:dyDescent="0.25">
      <c r="A19" s="74"/>
      <c r="B19" s="21"/>
      <c r="C19" s="21"/>
      <c r="D19" s="79"/>
      <c r="E19" s="60"/>
      <c r="F19" s="21"/>
      <c r="G19" s="60"/>
      <c r="H19" s="74"/>
      <c r="I19" s="21">
        <v>1</v>
      </c>
      <c r="J19" s="21">
        <v>1</v>
      </c>
      <c r="K19" s="79" t="s">
        <v>369</v>
      </c>
      <c r="L19" s="60" t="s">
        <v>354</v>
      </c>
      <c r="M19" s="21">
        <v>200</v>
      </c>
      <c r="N19" s="60" t="s">
        <v>377</v>
      </c>
    </row>
    <row r="20" spans="1:14" ht="150" x14ac:dyDescent="0.25">
      <c r="A20" s="74"/>
      <c r="B20" s="21"/>
      <c r="C20" s="21"/>
      <c r="D20" s="79"/>
      <c r="E20" s="60"/>
      <c r="F20" s="21"/>
      <c r="G20" s="60"/>
      <c r="H20" s="74"/>
      <c r="I20" s="21">
        <v>1</v>
      </c>
      <c r="J20" s="21">
        <v>1</v>
      </c>
      <c r="K20" s="79" t="s">
        <v>370</v>
      </c>
      <c r="L20" s="60" t="s">
        <v>355</v>
      </c>
      <c r="M20" s="21">
        <v>250</v>
      </c>
      <c r="N20" s="60" t="s">
        <v>377</v>
      </c>
    </row>
    <row r="21" spans="1:14" ht="131.25" x14ac:dyDescent="0.25">
      <c r="A21" s="74"/>
      <c r="B21" s="21"/>
      <c r="C21" s="21"/>
      <c r="D21" s="79"/>
      <c r="E21" s="60"/>
      <c r="F21" s="21"/>
      <c r="G21" s="60"/>
      <c r="H21" s="74"/>
      <c r="I21" s="21">
        <v>1</v>
      </c>
      <c r="J21" s="21">
        <v>1</v>
      </c>
      <c r="K21" s="79" t="s">
        <v>371</v>
      </c>
      <c r="L21" s="60" t="s">
        <v>376</v>
      </c>
      <c r="M21" s="21">
        <v>70</v>
      </c>
      <c r="N21" s="60" t="s">
        <v>377</v>
      </c>
    </row>
    <row r="22" spans="1:14" ht="150" x14ac:dyDescent="0.25">
      <c r="A22" s="74"/>
      <c r="B22" s="21"/>
      <c r="C22" s="21"/>
      <c r="D22" s="79"/>
      <c r="E22" s="60"/>
      <c r="F22" s="21"/>
      <c r="G22" s="60"/>
      <c r="H22" s="74"/>
      <c r="I22" s="21">
        <v>1</v>
      </c>
      <c r="J22" s="21">
        <v>1</v>
      </c>
      <c r="K22" s="79" t="s">
        <v>372</v>
      </c>
      <c r="L22" s="60" t="s">
        <v>353</v>
      </c>
      <c r="M22" s="21">
        <v>150</v>
      </c>
      <c r="N22" s="60" t="s">
        <v>377</v>
      </c>
    </row>
    <row r="23" spans="1:14" ht="150" x14ac:dyDescent="0.25">
      <c r="A23" s="74"/>
      <c r="B23" s="21"/>
      <c r="C23" s="21"/>
      <c r="D23" s="79"/>
      <c r="E23" s="60"/>
      <c r="F23" s="21"/>
      <c r="G23" s="60"/>
      <c r="H23" s="74"/>
      <c r="I23" s="21">
        <v>1</v>
      </c>
      <c r="J23" s="21">
        <v>1</v>
      </c>
      <c r="K23" s="79" t="s">
        <v>373</v>
      </c>
      <c r="L23" s="60" t="s">
        <v>353</v>
      </c>
      <c r="M23" s="21">
        <v>200</v>
      </c>
      <c r="N23" s="60" t="s">
        <v>377</v>
      </c>
    </row>
    <row r="24" spans="1:14" ht="150" x14ac:dyDescent="0.25">
      <c r="A24" s="74"/>
      <c r="B24" s="21"/>
      <c r="C24" s="21"/>
      <c r="D24" s="79"/>
      <c r="E24" s="60"/>
      <c r="F24" s="21"/>
      <c r="G24" s="60"/>
      <c r="H24" s="74"/>
      <c r="I24" s="21">
        <v>1</v>
      </c>
      <c r="J24" s="21">
        <v>1</v>
      </c>
      <c r="K24" s="79" t="s">
        <v>374</v>
      </c>
      <c r="L24" s="60" t="s">
        <v>353</v>
      </c>
      <c r="M24" s="21">
        <v>200</v>
      </c>
      <c r="N24" s="60" t="s">
        <v>377</v>
      </c>
    </row>
    <row r="25" spans="1:14" ht="131.25" x14ac:dyDescent="0.25">
      <c r="A25" s="74"/>
      <c r="B25" s="21"/>
      <c r="C25" s="21"/>
      <c r="D25" s="79"/>
      <c r="E25" s="60"/>
      <c r="F25" s="21"/>
      <c r="G25" s="60"/>
      <c r="H25" s="74"/>
      <c r="I25" s="21">
        <v>1</v>
      </c>
      <c r="J25" s="21">
        <v>1</v>
      </c>
      <c r="K25" s="79" t="s">
        <v>375</v>
      </c>
      <c r="L25" s="60" t="s">
        <v>376</v>
      </c>
      <c r="M25" s="21">
        <v>150</v>
      </c>
      <c r="N25" s="60" t="s">
        <v>377</v>
      </c>
    </row>
    <row r="26" spans="1:14" ht="18.75" x14ac:dyDescent="0.25">
      <c r="A26" s="74"/>
      <c r="B26" s="21"/>
      <c r="C26" s="21"/>
      <c r="D26" s="79"/>
      <c r="E26" s="60"/>
      <c r="F26" s="21"/>
      <c r="G26" s="60"/>
      <c r="H26" s="74"/>
      <c r="I26" s="21"/>
      <c r="J26" s="21"/>
      <c r="K26" s="79"/>
      <c r="L26" s="60"/>
      <c r="M26" s="21"/>
      <c r="N26" s="60"/>
    </row>
    <row r="27" spans="1:14" ht="18.75" x14ac:dyDescent="0.25">
      <c r="A27" s="74"/>
      <c r="B27" s="21"/>
      <c r="C27" s="21"/>
      <c r="D27" s="79"/>
      <c r="E27" s="60"/>
      <c r="F27" s="21"/>
      <c r="G27" s="60"/>
      <c r="H27" s="74"/>
      <c r="I27" s="21"/>
      <c r="J27" s="21"/>
      <c r="K27" s="79"/>
      <c r="L27" s="60"/>
      <c r="M27" s="21"/>
      <c r="N27" s="60"/>
    </row>
    <row r="28" spans="1:14" ht="18.75" x14ac:dyDescent="0.25">
      <c r="A28" s="74"/>
      <c r="B28" s="21"/>
      <c r="C28" s="21"/>
      <c r="D28" s="79"/>
      <c r="E28" s="60"/>
      <c r="F28" s="21"/>
      <c r="G28" s="60"/>
      <c r="H28" s="74"/>
      <c r="I28" s="21"/>
      <c r="J28" s="21"/>
      <c r="K28" s="79"/>
      <c r="L28" s="60"/>
      <c r="M28" s="21"/>
      <c r="N28" s="60"/>
    </row>
    <row r="29" spans="1:14" ht="18.75" x14ac:dyDescent="0.25">
      <c r="A29" s="74"/>
      <c r="B29" s="21"/>
      <c r="C29" s="21"/>
      <c r="D29" s="79"/>
      <c r="E29" s="60"/>
      <c r="F29" s="21"/>
      <c r="G29" s="60"/>
      <c r="H29" s="74"/>
      <c r="I29" s="21"/>
      <c r="J29" s="21"/>
      <c r="K29" s="79"/>
      <c r="L29" s="60"/>
      <c r="M29" s="21"/>
      <c r="N29" s="60"/>
    </row>
    <row r="30" spans="1:14" ht="18.75" x14ac:dyDescent="0.25">
      <c r="A30" s="74"/>
      <c r="B30" s="21"/>
      <c r="C30" s="21"/>
      <c r="D30" s="79"/>
      <c r="E30" s="60"/>
      <c r="F30" s="21"/>
      <c r="G30" s="60"/>
      <c r="H30" s="74"/>
      <c r="I30" s="21"/>
      <c r="J30" s="21"/>
      <c r="K30" s="79"/>
      <c r="L30" s="60"/>
      <c r="M30" s="21"/>
      <c r="N30" s="60"/>
    </row>
    <row r="31" spans="1:14" ht="18.75" x14ac:dyDescent="0.25">
      <c r="A31" s="74"/>
      <c r="B31" s="21"/>
      <c r="C31" s="21"/>
      <c r="D31" s="79"/>
      <c r="E31" s="60"/>
      <c r="F31" s="21"/>
      <c r="G31" s="60"/>
      <c r="H31" s="74"/>
      <c r="I31" s="21"/>
      <c r="J31" s="21"/>
      <c r="K31" s="79"/>
      <c r="L31" s="60"/>
      <c r="M31" s="21"/>
      <c r="N31" s="60"/>
    </row>
    <row r="32" spans="1:14" ht="18.75" x14ac:dyDescent="0.25">
      <c r="A32" s="74"/>
      <c r="B32" s="21"/>
      <c r="C32" s="21"/>
      <c r="D32" s="79"/>
      <c r="E32" s="60"/>
      <c r="F32" s="21"/>
      <c r="G32" s="60"/>
      <c r="H32" s="74"/>
      <c r="I32" s="21"/>
      <c r="J32" s="21"/>
      <c r="K32" s="79"/>
      <c r="L32" s="60"/>
      <c r="M32" s="21"/>
      <c r="N32" s="60"/>
    </row>
    <row r="33" spans="1:14" ht="18.75" x14ac:dyDescent="0.25">
      <c r="A33" s="74"/>
      <c r="B33" s="21"/>
      <c r="C33" s="21"/>
      <c r="D33" s="79"/>
      <c r="E33" s="60"/>
      <c r="F33" s="21"/>
      <c r="G33" s="60"/>
      <c r="H33" s="74"/>
      <c r="I33" s="21"/>
      <c r="J33" s="21"/>
      <c r="K33" s="79"/>
      <c r="L33" s="60"/>
      <c r="M33" s="21"/>
      <c r="N33" s="60"/>
    </row>
    <row r="34" spans="1:14" ht="18.75" x14ac:dyDescent="0.25">
      <c r="A34" s="74"/>
      <c r="B34" s="21"/>
      <c r="C34" s="21"/>
      <c r="D34" s="79"/>
      <c r="E34" s="60"/>
      <c r="F34" s="21"/>
      <c r="G34" s="60"/>
      <c r="H34" s="74"/>
      <c r="I34" s="21"/>
      <c r="J34" s="21"/>
      <c r="K34" s="79"/>
      <c r="L34" s="60"/>
      <c r="M34" s="21"/>
      <c r="N34" s="60"/>
    </row>
    <row r="35" spans="1:14" ht="18.75" x14ac:dyDescent="0.25">
      <c r="A35" s="74"/>
      <c r="B35" s="21"/>
      <c r="C35" s="21"/>
      <c r="D35" s="79"/>
      <c r="E35" s="60"/>
      <c r="F35" s="21"/>
      <c r="G35" s="60"/>
      <c r="H35" s="74"/>
      <c r="I35" s="21"/>
      <c r="J35" s="21"/>
      <c r="K35" s="79"/>
      <c r="L35" s="60"/>
      <c r="M35" s="21"/>
      <c r="N35" s="60"/>
    </row>
    <row r="36" spans="1:14" ht="18.75" x14ac:dyDescent="0.25">
      <c r="A36" s="74"/>
      <c r="B36" s="21"/>
      <c r="C36" s="21"/>
      <c r="D36" s="79"/>
      <c r="E36" s="60"/>
      <c r="F36" s="21"/>
      <c r="G36" s="60"/>
      <c r="H36" s="74"/>
      <c r="I36" s="21"/>
      <c r="J36" s="21"/>
      <c r="K36" s="79"/>
      <c r="L36" s="60"/>
      <c r="M36" s="21"/>
      <c r="N36" s="60"/>
    </row>
    <row r="37" spans="1:14" ht="18.75" x14ac:dyDescent="0.25">
      <c r="A37" s="74"/>
      <c r="B37" s="21"/>
      <c r="C37" s="21"/>
      <c r="D37" s="79"/>
      <c r="E37" s="60"/>
      <c r="F37" s="21"/>
      <c r="G37" s="60"/>
      <c r="H37" s="74"/>
      <c r="I37" s="21"/>
      <c r="J37" s="21"/>
      <c r="K37" s="79"/>
      <c r="L37" s="60"/>
      <c r="M37" s="21"/>
      <c r="N37" s="60"/>
    </row>
    <row r="38" spans="1:14" ht="18.75" x14ac:dyDescent="0.25">
      <c r="A38" s="74"/>
      <c r="B38" s="21"/>
      <c r="C38" s="21"/>
      <c r="D38" s="79"/>
      <c r="E38" s="60"/>
      <c r="F38" s="21"/>
      <c r="G38" s="60"/>
      <c r="H38" s="74"/>
      <c r="I38" s="21"/>
      <c r="J38" s="21"/>
      <c r="K38" s="79"/>
      <c r="L38" s="60"/>
      <c r="M38" s="21"/>
      <c r="N38" s="60"/>
    </row>
    <row r="39" spans="1:14" ht="18.75" x14ac:dyDescent="0.25">
      <c r="A39" s="74"/>
      <c r="B39" s="21"/>
      <c r="C39" s="21"/>
      <c r="D39" s="79"/>
      <c r="E39" s="60"/>
      <c r="F39" s="21"/>
      <c r="G39" s="60"/>
      <c r="H39" s="74"/>
      <c r="I39" s="21"/>
      <c r="J39" s="21"/>
      <c r="K39" s="79"/>
      <c r="L39" s="60"/>
      <c r="M39" s="21"/>
      <c r="N39" s="60"/>
    </row>
    <row r="40" spans="1:14" ht="18.75" x14ac:dyDescent="0.25">
      <c r="A40" s="74"/>
      <c r="B40" s="21"/>
      <c r="C40" s="21"/>
      <c r="D40" s="79"/>
      <c r="E40" s="60"/>
      <c r="F40" s="21"/>
      <c r="G40" s="60"/>
      <c r="H40" s="74"/>
      <c r="I40" s="21"/>
      <c r="J40" s="21"/>
      <c r="K40" s="79"/>
      <c r="L40" s="60"/>
      <c r="M40" s="21"/>
      <c r="N40" s="60"/>
    </row>
    <row r="41" spans="1:14" ht="18.75" x14ac:dyDescent="0.25">
      <c r="A41" s="74"/>
      <c r="B41" s="21"/>
      <c r="C41" s="21"/>
      <c r="D41" s="79"/>
      <c r="E41" s="60"/>
      <c r="F41" s="21"/>
      <c r="G41" s="60"/>
      <c r="H41" s="74"/>
      <c r="I41" s="21"/>
      <c r="J41" s="21"/>
      <c r="K41" s="79"/>
      <c r="L41" s="60"/>
      <c r="M41" s="21"/>
      <c r="N41" s="60"/>
    </row>
    <row r="42" spans="1:14" ht="18.75" x14ac:dyDescent="0.25">
      <c r="A42" s="74"/>
      <c r="B42" s="21"/>
      <c r="C42" s="21"/>
      <c r="D42" s="79"/>
      <c r="E42" s="60"/>
      <c r="F42" s="21"/>
      <c r="G42" s="60"/>
      <c r="H42" s="74"/>
      <c r="I42" s="21"/>
      <c r="J42" s="21"/>
      <c r="K42" s="79"/>
      <c r="L42" s="60"/>
      <c r="M42" s="21"/>
      <c r="N42" s="60"/>
    </row>
    <row r="43" spans="1:14" ht="18.75" x14ac:dyDescent="0.25">
      <c r="A43" s="74"/>
      <c r="B43" s="21"/>
      <c r="C43" s="21"/>
      <c r="D43" s="79"/>
      <c r="E43" s="60"/>
      <c r="F43" s="21"/>
      <c r="G43" s="60"/>
      <c r="H43" s="74"/>
      <c r="I43" s="21"/>
      <c r="J43" s="21"/>
      <c r="K43" s="79"/>
      <c r="L43" s="60"/>
      <c r="M43" s="21"/>
      <c r="N43" s="60"/>
    </row>
    <row r="44" spans="1:14" ht="18.75" x14ac:dyDescent="0.25">
      <c r="A44" s="74"/>
      <c r="B44" s="21"/>
      <c r="C44" s="21"/>
      <c r="D44" s="79"/>
      <c r="E44" s="60"/>
      <c r="F44" s="21"/>
      <c r="G44" s="60"/>
      <c r="H44" s="74"/>
      <c r="I44" s="21"/>
      <c r="J44" s="21"/>
      <c r="K44" s="79"/>
      <c r="L44" s="60"/>
      <c r="M44" s="21"/>
      <c r="N44" s="60"/>
    </row>
    <row r="45" spans="1:14" ht="18.75" x14ac:dyDescent="0.25">
      <c r="A45" s="74"/>
      <c r="B45" s="21"/>
      <c r="C45" s="21"/>
      <c r="D45" s="79"/>
      <c r="E45" s="60"/>
      <c r="F45" s="21"/>
      <c r="G45" s="60"/>
      <c r="H45" s="74"/>
      <c r="I45" s="21"/>
      <c r="J45" s="21"/>
      <c r="K45" s="79"/>
      <c r="L45" s="60"/>
      <c r="M45" s="21"/>
      <c r="N45" s="60"/>
    </row>
    <row r="46" spans="1:14" ht="18.75" x14ac:dyDescent="0.25">
      <c r="A46" s="74"/>
      <c r="B46" s="21"/>
      <c r="C46" s="21"/>
      <c r="D46" s="79"/>
      <c r="E46" s="60"/>
      <c r="F46" s="21"/>
      <c r="G46" s="60"/>
      <c r="H46" s="74"/>
      <c r="I46" s="21"/>
      <c r="J46" s="21"/>
      <c r="K46" s="79"/>
      <c r="L46" s="60"/>
      <c r="M46" s="21"/>
      <c r="N46" s="60"/>
    </row>
    <row r="47" spans="1:14" ht="18.75" x14ac:dyDescent="0.25">
      <c r="A47" s="74"/>
      <c r="B47" s="21"/>
      <c r="C47" s="21"/>
      <c r="D47" s="79"/>
      <c r="E47" s="60"/>
      <c r="F47" s="21"/>
      <c r="G47" s="60"/>
      <c r="H47" s="74"/>
      <c r="I47" s="21"/>
      <c r="J47" s="21"/>
      <c r="K47" s="79"/>
      <c r="L47" s="60"/>
      <c r="M47" s="21"/>
      <c r="N47" s="60"/>
    </row>
    <row r="48" spans="1:14" ht="18.75" x14ac:dyDescent="0.25">
      <c r="A48" s="74"/>
      <c r="B48" s="21"/>
      <c r="C48" s="21"/>
      <c r="D48" s="79"/>
      <c r="E48" s="60"/>
      <c r="F48" s="21"/>
      <c r="G48" s="60"/>
      <c r="H48" s="74"/>
      <c r="I48" s="21"/>
      <c r="J48" s="21"/>
      <c r="K48" s="79"/>
      <c r="L48" s="60"/>
      <c r="M48" s="21"/>
      <c r="N48" s="60"/>
    </row>
    <row r="49" spans="1:14" ht="18.75" x14ac:dyDescent="0.25">
      <c r="A49" s="74"/>
      <c r="B49" s="21"/>
      <c r="C49" s="21"/>
      <c r="D49" s="79"/>
      <c r="E49" s="60"/>
      <c r="F49" s="21"/>
      <c r="G49" s="60"/>
      <c r="H49" s="74"/>
      <c r="I49" s="21"/>
      <c r="J49" s="21"/>
      <c r="K49" s="79"/>
      <c r="L49" s="60"/>
      <c r="M49" s="21"/>
      <c r="N49" s="60"/>
    </row>
    <row r="50" spans="1:14" ht="18.75" x14ac:dyDescent="0.25">
      <c r="A50" s="74"/>
      <c r="B50" s="21"/>
      <c r="C50" s="21"/>
      <c r="D50" s="79"/>
      <c r="E50" s="60"/>
      <c r="F50" s="21"/>
      <c r="G50" s="60"/>
      <c r="H50" s="74"/>
      <c r="I50" s="21"/>
      <c r="J50" s="21"/>
      <c r="K50" s="79"/>
      <c r="L50" s="60"/>
      <c r="M50" s="21"/>
      <c r="N50" s="60"/>
    </row>
    <row r="51" spans="1:14" ht="18.75" x14ac:dyDescent="0.25">
      <c r="A51" s="74"/>
      <c r="B51" s="21"/>
      <c r="C51" s="21"/>
      <c r="D51" s="79"/>
      <c r="E51" s="60"/>
      <c r="F51" s="21"/>
      <c r="G51" s="60"/>
      <c r="H51" s="74"/>
      <c r="I51" s="21"/>
      <c r="J51" s="21"/>
      <c r="K51" s="79"/>
      <c r="L51" s="60"/>
      <c r="M51" s="21"/>
      <c r="N51" s="60"/>
    </row>
    <row r="52" spans="1:14" ht="18.75" x14ac:dyDescent="0.25">
      <c r="A52" s="74"/>
      <c r="B52" s="21"/>
      <c r="C52" s="21"/>
      <c r="D52" s="79"/>
      <c r="E52" s="60"/>
      <c r="F52" s="21"/>
      <c r="G52" s="60"/>
      <c r="H52" s="74"/>
      <c r="I52" s="21"/>
      <c r="J52" s="21"/>
      <c r="K52" s="79"/>
      <c r="L52" s="60"/>
      <c r="M52" s="21"/>
      <c r="N52" s="60"/>
    </row>
    <row r="53" spans="1:14" ht="18.75" x14ac:dyDescent="0.25">
      <c r="A53" s="74"/>
      <c r="B53" s="21"/>
      <c r="C53" s="21"/>
      <c r="D53" s="79"/>
      <c r="E53" s="60"/>
      <c r="F53" s="21"/>
      <c r="G53" s="60"/>
      <c r="H53" s="74"/>
      <c r="I53" s="21"/>
      <c r="J53" s="21"/>
      <c r="K53" s="79"/>
      <c r="L53" s="60"/>
      <c r="M53" s="21"/>
      <c r="N53" s="60"/>
    </row>
    <row r="54" spans="1:14" ht="18.75" x14ac:dyDescent="0.25">
      <c r="A54" s="74"/>
      <c r="B54" s="21"/>
      <c r="C54" s="21"/>
      <c r="D54" s="79"/>
      <c r="E54" s="60"/>
      <c r="F54" s="21"/>
      <c r="G54" s="60"/>
      <c r="H54" s="74"/>
      <c r="I54" s="21"/>
      <c r="J54" s="21"/>
      <c r="K54" s="79"/>
      <c r="L54" s="60"/>
      <c r="M54" s="21"/>
      <c r="N54" s="60"/>
    </row>
    <row r="55" spans="1:14" ht="18.75" x14ac:dyDescent="0.25">
      <c r="A55" s="74"/>
      <c r="B55" s="21"/>
      <c r="C55" s="21"/>
      <c r="D55" s="79"/>
      <c r="E55" s="60"/>
      <c r="F55" s="21"/>
      <c r="G55" s="60"/>
      <c r="H55" s="74"/>
      <c r="I55" s="21"/>
      <c r="J55" s="21"/>
      <c r="K55" s="79"/>
      <c r="L55" s="60"/>
      <c r="M55" s="21"/>
      <c r="N55" s="60"/>
    </row>
    <row r="56" spans="1:14" ht="18.75" x14ac:dyDescent="0.25">
      <c r="A56" s="74"/>
      <c r="B56" s="21"/>
      <c r="C56" s="21"/>
      <c r="D56" s="79"/>
      <c r="E56" s="60"/>
      <c r="F56" s="21"/>
      <c r="G56" s="60"/>
      <c r="H56" s="74"/>
      <c r="I56" s="21"/>
      <c r="J56" s="21"/>
      <c r="K56" s="79"/>
      <c r="L56" s="60"/>
      <c r="M56" s="21"/>
      <c r="N56" s="60"/>
    </row>
    <row r="57" spans="1:14" ht="18.75" x14ac:dyDescent="0.25">
      <c r="A57" s="74"/>
      <c r="B57" s="21"/>
      <c r="C57" s="21"/>
      <c r="D57" s="79"/>
      <c r="E57" s="60"/>
      <c r="F57" s="21"/>
      <c r="G57" s="60"/>
      <c r="H57" s="74"/>
      <c r="I57" s="21"/>
      <c r="J57" s="21"/>
      <c r="K57" s="79"/>
      <c r="L57" s="60"/>
      <c r="M57" s="21"/>
      <c r="N57" s="60"/>
    </row>
    <row r="58" spans="1:14" ht="18.75" x14ac:dyDescent="0.25">
      <c r="A58" s="74"/>
      <c r="B58" s="21"/>
      <c r="C58" s="21"/>
      <c r="D58" s="79"/>
      <c r="E58" s="60"/>
      <c r="F58" s="21"/>
      <c r="G58" s="60"/>
      <c r="H58" s="74"/>
      <c r="I58" s="21"/>
      <c r="J58" s="21"/>
      <c r="K58" s="79"/>
      <c r="L58" s="60"/>
      <c r="M58" s="21"/>
      <c r="N58" s="60"/>
    </row>
    <row r="59" spans="1:14" ht="18.75" x14ac:dyDescent="0.25">
      <c r="A59" s="74"/>
      <c r="B59" s="21"/>
      <c r="C59" s="21"/>
      <c r="D59" s="79"/>
      <c r="E59" s="60"/>
      <c r="F59" s="21"/>
      <c r="G59" s="60"/>
      <c r="H59" s="74"/>
      <c r="I59" s="21"/>
      <c r="J59" s="21"/>
      <c r="K59" s="79"/>
      <c r="L59" s="60"/>
      <c r="M59" s="21"/>
      <c r="N59" s="60"/>
    </row>
    <row r="60" spans="1:14" ht="18.75" x14ac:dyDescent="0.25">
      <c r="A60" s="74"/>
      <c r="B60" s="21"/>
      <c r="C60" s="21"/>
      <c r="D60" s="79"/>
      <c r="E60" s="60"/>
      <c r="F60" s="21"/>
      <c r="G60" s="60"/>
      <c r="H60" s="74"/>
      <c r="I60" s="21"/>
      <c r="J60" s="21"/>
      <c r="K60" s="79"/>
      <c r="L60" s="60"/>
      <c r="M60" s="21"/>
      <c r="N60" s="60"/>
    </row>
    <row r="61" spans="1:14" ht="18.75" x14ac:dyDescent="0.25">
      <c r="A61" s="74"/>
      <c r="B61" s="21"/>
      <c r="C61" s="21"/>
      <c r="D61" s="79"/>
      <c r="E61" s="60"/>
      <c r="F61" s="21"/>
      <c r="G61" s="60"/>
      <c r="H61" s="74"/>
      <c r="I61" s="21"/>
      <c r="J61" s="21"/>
      <c r="K61" s="79"/>
      <c r="L61" s="60"/>
      <c r="M61" s="21"/>
      <c r="N61" s="60"/>
    </row>
    <row r="62" spans="1:14" ht="18.75" x14ac:dyDescent="0.25">
      <c r="A62" s="74"/>
      <c r="B62" s="21"/>
      <c r="C62" s="21"/>
      <c r="D62" s="79"/>
      <c r="E62" s="60"/>
      <c r="F62" s="21"/>
      <c r="G62" s="60"/>
      <c r="H62" s="74"/>
      <c r="I62" s="21"/>
      <c r="J62" s="21"/>
      <c r="K62" s="79"/>
      <c r="L62" s="60"/>
      <c r="M62" s="21"/>
      <c r="N62" s="60"/>
    </row>
    <row r="63" spans="1:14" ht="18.75" x14ac:dyDescent="0.25">
      <c r="A63" s="74"/>
      <c r="B63" s="21"/>
      <c r="C63" s="21"/>
      <c r="D63" s="79"/>
      <c r="E63" s="60"/>
      <c r="F63" s="21"/>
      <c r="G63" s="60"/>
      <c r="H63" s="74"/>
      <c r="I63" s="21"/>
      <c r="J63" s="21"/>
      <c r="K63" s="79"/>
      <c r="L63" s="60"/>
      <c r="M63" s="21"/>
      <c r="N63" s="60"/>
    </row>
    <row r="64" spans="1:14" ht="18.75" x14ac:dyDescent="0.25">
      <c r="A64" s="74"/>
      <c r="B64" s="21"/>
      <c r="C64" s="21"/>
      <c r="D64" s="79"/>
      <c r="E64" s="60"/>
      <c r="F64" s="21"/>
      <c r="G64" s="60"/>
      <c r="H64" s="74"/>
      <c r="I64" s="21"/>
      <c r="J64" s="21"/>
      <c r="K64" s="79"/>
      <c r="L64" s="60"/>
      <c r="M64" s="21"/>
      <c r="N64" s="60"/>
    </row>
    <row r="65" spans="1:14" ht="18.75" x14ac:dyDescent="0.25">
      <c r="A65" s="74"/>
      <c r="B65" s="21"/>
      <c r="C65" s="21"/>
      <c r="D65" s="79"/>
      <c r="E65" s="60"/>
      <c r="F65" s="21"/>
      <c r="G65" s="60"/>
      <c r="H65" s="74"/>
      <c r="I65" s="21"/>
      <c r="J65" s="21"/>
      <c r="K65" s="79"/>
      <c r="L65" s="60"/>
      <c r="M65" s="21"/>
      <c r="N65" s="60"/>
    </row>
    <row r="66" spans="1:14" ht="18.75" x14ac:dyDescent="0.25">
      <c r="A66" s="74"/>
      <c r="B66" s="21"/>
      <c r="C66" s="21"/>
      <c r="D66" s="79"/>
      <c r="E66" s="60"/>
      <c r="F66" s="21"/>
      <c r="G66" s="60"/>
      <c r="H66" s="74"/>
      <c r="I66" s="21"/>
      <c r="J66" s="21"/>
      <c r="K66" s="79"/>
      <c r="L66" s="60"/>
      <c r="M66" s="21"/>
      <c r="N66" s="60"/>
    </row>
    <row r="67" spans="1:14" ht="18.75" x14ac:dyDescent="0.25">
      <c r="A67" s="74"/>
      <c r="B67" s="21"/>
      <c r="C67" s="21"/>
      <c r="D67" s="79"/>
      <c r="E67" s="60"/>
      <c r="F67" s="21"/>
      <c r="G67" s="60"/>
      <c r="H67" s="74"/>
      <c r="I67" s="21"/>
      <c r="J67" s="21"/>
      <c r="K67" s="79"/>
      <c r="L67" s="60"/>
      <c r="M67" s="21"/>
      <c r="N67" s="60"/>
    </row>
    <row r="68" spans="1:14" ht="18.75" x14ac:dyDescent="0.25">
      <c r="A68" s="74"/>
      <c r="B68" s="21"/>
      <c r="C68" s="21"/>
      <c r="D68" s="79"/>
      <c r="E68" s="60"/>
      <c r="F68" s="21"/>
      <c r="G68" s="60"/>
      <c r="H68" s="74"/>
      <c r="I68" s="21"/>
      <c r="J68" s="21"/>
      <c r="K68" s="79"/>
      <c r="L68" s="60"/>
      <c r="M68" s="21"/>
      <c r="N68" s="60"/>
    </row>
    <row r="69" spans="1:14" ht="18.75" x14ac:dyDescent="0.25">
      <c r="A69" s="74"/>
      <c r="B69" s="21"/>
      <c r="C69" s="21"/>
      <c r="D69" s="79"/>
      <c r="E69" s="60"/>
      <c r="F69" s="21"/>
      <c r="G69" s="60"/>
      <c r="H69" s="74"/>
      <c r="I69" s="21"/>
      <c r="J69" s="21"/>
      <c r="K69" s="79"/>
      <c r="L69" s="60"/>
      <c r="M69" s="21"/>
      <c r="N69" s="60"/>
    </row>
    <row r="70" spans="1:14" ht="18.75" x14ac:dyDescent="0.25">
      <c r="A70" s="74"/>
      <c r="B70" s="21"/>
      <c r="C70" s="21"/>
      <c r="D70" s="79"/>
      <c r="E70" s="60"/>
      <c r="F70" s="21"/>
      <c r="G70" s="60"/>
      <c r="H70" s="74"/>
      <c r="I70" s="21"/>
      <c r="J70" s="21"/>
      <c r="K70" s="79"/>
      <c r="L70" s="60"/>
      <c r="M70" s="21"/>
      <c r="N70" s="60"/>
    </row>
    <row r="71" spans="1:14" ht="18.75" x14ac:dyDescent="0.25">
      <c r="A71" s="74"/>
      <c r="B71" s="21"/>
      <c r="C71" s="21"/>
      <c r="D71" s="79"/>
      <c r="E71" s="60"/>
      <c r="F71" s="21"/>
      <c r="G71" s="60"/>
      <c r="H71" s="74"/>
      <c r="I71" s="21"/>
      <c r="J71" s="21"/>
      <c r="K71" s="79"/>
      <c r="L71" s="60"/>
      <c r="M71" s="21"/>
      <c r="N71" s="60"/>
    </row>
    <row r="72" spans="1:14" ht="18.75" x14ac:dyDescent="0.25">
      <c r="A72" s="74"/>
      <c r="B72" s="21"/>
      <c r="C72" s="21"/>
      <c r="D72" s="79"/>
      <c r="E72" s="60"/>
      <c r="F72" s="21"/>
      <c r="G72" s="60"/>
      <c r="H72" s="74"/>
      <c r="I72" s="21"/>
      <c r="J72" s="21"/>
      <c r="K72" s="79"/>
      <c r="L72" s="60"/>
      <c r="M72" s="21"/>
      <c r="N72" s="60"/>
    </row>
    <row r="73" spans="1:14" ht="18.75" x14ac:dyDescent="0.25">
      <c r="A73" s="74"/>
      <c r="B73" s="21"/>
      <c r="C73" s="21"/>
      <c r="D73" s="79"/>
      <c r="E73" s="60"/>
      <c r="F73" s="21"/>
      <c r="G73" s="60"/>
      <c r="H73" s="74"/>
      <c r="I73" s="21"/>
      <c r="J73" s="21"/>
      <c r="K73" s="79"/>
      <c r="L73" s="60"/>
      <c r="M73" s="21"/>
      <c r="N73" s="60"/>
    </row>
    <row r="74" spans="1:14" ht="18.75" x14ac:dyDescent="0.25">
      <c r="A74" s="74"/>
      <c r="B74" s="21"/>
      <c r="C74" s="21"/>
      <c r="D74" s="79"/>
      <c r="E74" s="60"/>
      <c r="F74" s="21"/>
      <c r="G74" s="60"/>
      <c r="H74" s="74"/>
      <c r="I74" s="21"/>
      <c r="J74" s="21"/>
      <c r="K74" s="79"/>
      <c r="L74" s="60"/>
      <c r="M74" s="21"/>
      <c r="N74" s="60"/>
    </row>
    <row r="75" spans="1:14" ht="18.75" x14ac:dyDescent="0.25">
      <c r="A75" s="74"/>
      <c r="B75" s="21"/>
      <c r="C75" s="21"/>
      <c r="D75" s="79"/>
      <c r="E75" s="60"/>
      <c r="F75" s="21"/>
      <c r="G75" s="60"/>
      <c r="H75" s="74"/>
      <c r="I75" s="21"/>
      <c r="J75" s="21"/>
      <c r="K75" s="79"/>
      <c r="L75" s="60"/>
      <c r="M75" s="21"/>
      <c r="N75" s="60"/>
    </row>
    <row r="76" spans="1:14" ht="18.75" x14ac:dyDescent="0.25">
      <c r="A76" s="74"/>
      <c r="B76" s="21"/>
      <c r="C76" s="21"/>
      <c r="D76" s="79"/>
      <c r="E76" s="60"/>
      <c r="F76" s="21"/>
      <c r="G76" s="60"/>
      <c r="H76" s="74"/>
      <c r="I76" s="21"/>
      <c r="J76" s="21"/>
      <c r="K76" s="79"/>
      <c r="L76" s="60"/>
      <c r="M76" s="21"/>
      <c r="N76" s="60"/>
    </row>
    <row r="77" spans="1:14" ht="18.75" x14ac:dyDescent="0.25">
      <c r="A77" s="62"/>
      <c r="B77" s="21"/>
      <c r="C77" s="21"/>
      <c r="D77" s="79"/>
      <c r="E77" s="60"/>
      <c r="F77" s="21"/>
      <c r="G77" s="60"/>
      <c r="H77" s="74"/>
      <c r="I77" s="21"/>
      <c r="J77" s="21"/>
      <c r="K77" s="79"/>
      <c r="L77" s="60"/>
      <c r="M77" s="21"/>
      <c r="N77" s="60"/>
    </row>
    <row r="78" spans="1:14" ht="18.75" x14ac:dyDescent="0.25">
      <c r="A78" s="62"/>
      <c r="B78" s="21"/>
      <c r="C78" s="21"/>
      <c r="D78" s="79"/>
      <c r="E78" s="60"/>
      <c r="F78" s="21"/>
      <c r="G78" s="60"/>
      <c r="H78" s="74"/>
      <c r="I78" s="21"/>
      <c r="J78" s="21"/>
      <c r="K78" s="79"/>
      <c r="L78" s="60"/>
      <c r="M78" s="21"/>
      <c r="N78" s="60"/>
    </row>
    <row r="79" spans="1:14" ht="18.75" x14ac:dyDescent="0.25">
      <c r="A79" s="62"/>
      <c r="B79" s="21"/>
      <c r="C79" s="21"/>
      <c r="D79" s="79"/>
      <c r="E79" s="60"/>
      <c r="F79" s="21"/>
      <c r="G79" s="60"/>
      <c r="H79" s="74"/>
      <c r="I79" s="21"/>
      <c r="J79" s="21"/>
      <c r="K79" s="79"/>
      <c r="L79" s="60"/>
      <c r="M79" s="21"/>
      <c r="N79" s="60"/>
    </row>
    <row r="80" spans="1:14" ht="18.75" x14ac:dyDescent="0.25">
      <c r="A80" s="62"/>
      <c r="B80" s="21"/>
      <c r="C80" s="21"/>
      <c r="D80" s="79"/>
      <c r="E80" s="60"/>
      <c r="F80" s="21"/>
      <c r="G80" s="60"/>
      <c r="H80" s="74"/>
      <c r="I80" s="21"/>
      <c r="J80" s="21"/>
      <c r="K80" s="79"/>
      <c r="L80" s="60"/>
      <c r="M80" s="21"/>
      <c r="N80" s="60"/>
    </row>
    <row r="81" spans="1:14" ht="18.75" x14ac:dyDescent="0.25">
      <c r="A81" s="62"/>
      <c r="B81" s="21"/>
      <c r="C81" s="21"/>
      <c r="D81" s="79"/>
      <c r="E81" s="60"/>
      <c r="F81" s="21"/>
      <c r="G81" s="60"/>
      <c r="H81" s="74"/>
      <c r="I81" s="21"/>
      <c r="J81" s="21"/>
      <c r="K81" s="79"/>
      <c r="L81" s="60"/>
      <c r="M81" s="21"/>
      <c r="N81" s="60"/>
    </row>
    <row r="82" spans="1:14" ht="18.75" x14ac:dyDescent="0.25">
      <c r="A82" s="62"/>
      <c r="B82" s="21"/>
      <c r="C82" s="21"/>
      <c r="D82" s="79"/>
      <c r="E82" s="60"/>
      <c r="F82" s="21"/>
      <c r="G82" s="60"/>
      <c r="H82" s="74"/>
      <c r="I82" s="21"/>
      <c r="J82" s="21"/>
      <c r="K82" s="79"/>
      <c r="L82" s="60"/>
      <c r="M82" s="21"/>
      <c r="N82" s="60"/>
    </row>
    <row r="83" spans="1:14" ht="18.75" x14ac:dyDescent="0.25">
      <c r="A83" s="62"/>
      <c r="B83" s="21"/>
      <c r="C83" s="21"/>
      <c r="D83" s="79"/>
      <c r="E83" s="60"/>
      <c r="F83" s="21"/>
      <c r="G83" s="60"/>
      <c r="H83" s="74"/>
      <c r="I83" s="21"/>
      <c r="J83" s="21"/>
      <c r="K83" s="79"/>
      <c r="L83" s="60"/>
      <c r="M83" s="21"/>
      <c r="N83" s="60"/>
    </row>
    <row r="84" spans="1:14" ht="18.75" x14ac:dyDescent="0.25">
      <c r="A84" s="62"/>
      <c r="B84" s="21"/>
      <c r="C84" s="21"/>
      <c r="D84" s="79"/>
      <c r="E84" s="60"/>
      <c r="F84" s="21"/>
      <c r="G84" s="60"/>
      <c r="H84" s="74"/>
      <c r="I84" s="21"/>
      <c r="J84" s="21"/>
      <c r="K84" s="79"/>
      <c r="L84" s="60"/>
      <c r="M84" s="21"/>
      <c r="N84" s="60"/>
    </row>
    <row r="85" spans="1:14" ht="18.75" x14ac:dyDescent="0.25">
      <c r="A85" s="62"/>
      <c r="B85" s="21"/>
      <c r="C85" s="21"/>
      <c r="D85" s="79"/>
      <c r="E85" s="60"/>
      <c r="F85" s="21"/>
      <c r="G85" s="60"/>
      <c r="H85" s="74"/>
      <c r="I85" s="21"/>
      <c r="J85" s="21"/>
      <c r="K85" s="79"/>
      <c r="L85" s="60"/>
      <c r="M85" s="21"/>
      <c r="N85" s="60"/>
    </row>
    <row r="86" spans="1:14" ht="18.75" x14ac:dyDescent="0.25">
      <c r="A86" s="62"/>
      <c r="B86" s="21"/>
      <c r="C86" s="21"/>
      <c r="D86" s="79"/>
      <c r="E86" s="60"/>
      <c r="F86" s="21"/>
      <c r="G86" s="60"/>
      <c r="H86" s="74"/>
      <c r="I86" s="21"/>
      <c r="J86" s="21"/>
      <c r="K86" s="79"/>
      <c r="L86" s="60"/>
      <c r="M86" s="21"/>
      <c r="N86" s="60"/>
    </row>
    <row r="87" spans="1:14" ht="18.75" x14ac:dyDescent="0.25">
      <c r="A87" s="62"/>
      <c r="B87" s="21"/>
      <c r="C87" s="21"/>
      <c r="D87" s="79"/>
      <c r="E87" s="60"/>
      <c r="F87" s="21"/>
      <c r="G87" s="60"/>
      <c r="H87" s="74"/>
      <c r="I87" s="21"/>
      <c r="J87" s="21"/>
      <c r="K87" s="79"/>
      <c r="L87" s="60"/>
      <c r="M87" s="21"/>
      <c r="N87" s="60"/>
    </row>
    <row r="88" spans="1:14" ht="18.75" x14ac:dyDescent="0.25">
      <c r="A88" s="62"/>
      <c r="B88" s="21"/>
      <c r="C88" s="21"/>
      <c r="D88" s="79"/>
      <c r="E88" s="60"/>
      <c r="F88" s="21"/>
      <c r="G88" s="60"/>
      <c r="H88" s="74"/>
      <c r="I88" s="21"/>
      <c r="J88" s="21"/>
      <c r="K88" s="79"/>
      <c r="L88" s="60"/>
      <c r="M88" s="21"/>
      <c r="N88" s="60"/>
    </row>
    <row r="89" spans="1:14" ht="18.75" x14ac:dyDescent="0.25">
      <c r="A89" s="62"/>
      <c r="B89" s="21"/>
      <c r="C89" s="21"/>
      <c r="D89" s="79"/>
      <c r="E89" s="60"/>
      <c r="F89" s="21"/>
      <c r="G89" s="60"/>
      <c r="H89" s="74"/>
      <c r="I89" s="21"/>
      <c r="J89" s="21"/>
      <c r="K89" s="79"/>
      <c r="L89" s="60"/>
      <c r="M89" s="21"/>
      <c r="N89" s="60"/>
    </row>
    <row r="90" spans="1:14" ht="18.75" x14ac:dyDescent="0.25">
      <c r="A90" s="62"/>
      <c r="B90" s="21"/>
      <c r="C90" s="21"/>
      <c r="D90" s="79"/>
      <c r="E90" s="60"/>
      <c r="F90" s="21"/>
      <c r="G90" s="60"/>
      <c r="H90" s="74"/>
      <c r="I90" s="21"/>
      <c r="J90" s="21"/>
      <c r="K90" s="79"/>
      <c r="L90" s="60"/>
      <c r="M90" s="21"/>
      <c r="N90" s="60"/>
    </row>
    <row r="91" spans="1:14" ht="18.75" x14ac:dyDescent="0.25">
      <c r="A91" s="62"/>
      <c r="B91" s="21"/>
      <c r="C91" s="21"/>
      <c r="D91" s="79"/>
      <c r="E91" s="60"/>
      <c r="F91" s="21"/>
      <c r="G91" s="60"/>
      <c r="H91" s="74"/>
      <c r="I91" s="21"/>
      <c r="J91" s="21"/>
      <c r="K91" s="79"/>
      <c r="L91" s="60"/>
      <c r="M91" s="21"/>
      <c r="N91" s="60"/>
    </row>
    <row r="92" spans="1:14" ht="18.75" x14ac:dyDescent="0.25">
      <c r="A92" s="62"/>
      <c r="B92" s="21"/>
      <c r="C92" s="21"/>
      <c r="D92" s="79"/>
      <c r="E92" s="60"/>
      <c r="F92" s="21"/>
      <c r="G92" s="60"/>
      <c r="H92" s="74"/>
      <c r="I92" s="21"/>
      <c r="J92" s="21"/>
      <c r="K92" s="79"/>
      <c r="L92" s="60"/>
      <c r="M92" s="21"/>
      <c r="N92" s="60"/>
    </row>
    <row r="93" spans="1:14" ht="18.75" x14ac:dyDescent="0.25">
      <c r="A93" s="62"/>
      <c r="B93" s="21"/>
      <c r="C93" s="21"/>
      <c r="D93" s="79"/>
      <c r="E93" s="60"/>
      <c r="F93" s="21"/>
      <c r="G93" s="60"/>
      <c r="H93" s="74"/>
      <c r="I93" s="21"/>
      <c r="J93" s="21"/>
      <c r="K93" s="79"/>
      <c r="L93" s="60"/>
      <c r="M93" s="21"/>
      <c r="N93" s="60"/>
    </row>
    <row r="94" spans="1:14" ht="18.75" x14ac:dyDescent="0.25">
      <c r="A94" s="62"/>
      <c r="B94" s="21"/>
      <c r="C94" s="21"/>
      <c r="D94" s="79"/>
      <c r="E94" s="60"/>
      <c r="F94" s="21"/>
      <c r="G94" s="60"/>
      <c r="H94" s="74"/>
      <c r="I94" s="21"/>
      <c r="J94" s="21"/>
      <c r="K94" s="79"/>
      <c r="L94" s="60"/>
      <c r="M94" s="21"/>
      <c r="N94" s="60"/>
    </row>
    <row r="95" spans="1:14" ht="18.75" x14ac:dyDescent="0.25">
      <c r="A95" s="62"/>
      <c r="B95" s="21"/>
      <c r="C95" s="21"/>
      <c r="D95" s="79"/>
      <c r="E95" s="60"/>
      <c r="F95" s="21"/>
      <c r="G95" s="60"/>
      <c r="H95" s="74"/>
      <c r="I95" s="21"/>
      <c r="J95" s="21"/>
      <c r="K95" s="79"/>
      <c r="L95" s="60"/>
      <c r="M95" s="21"/>
      <c r="N95" s="60"/>
    </row>
    <row r="96" spans="1:14" ht="18.75" x14ac:dyDescent="0.25">
      <c r="A96" s="62"/>
      <c r="B96" s="21"/>
      <c r="C96" s="21"/>
      <c r="D96" s="79"/>
      <c r="E96" s="60"/>
      <c r="F96" s="21"/>
      <c r="G96" s="60"/>
      <c r="H96" s="74"/>
      <c r="I96" s="21"/>
      <c r="J96" s="21"/>
      <c r="K96" s="79"/>
      <c r="L96" s="60"/>
      <c r="M96" s="21"/>
      <c r="N96" s="60"/>
    </row>
    <row r="97" spans="1:14" ht="18.75" x14ac:dyDescent="0.25">
      <c r="A97" s="62"/>
      <c r="B97" s="21"/>
      <c r="C97" s="21"/>
      <c r="D97" s="79"/>
      <c r="E97" s="60"/>
      <c r="F97" s="21"/>
      <c r="G97" s="60"/>
      <c r="H97" s="74"/>
      <c r="I97" s="21"/>
      <c r="J97" s="21"/>
      <c r="K97" s="79"/>
      <c r="L97" s="60"/>
      <c r="M97" s="21"/>
      <c r="N97" s="60"/>
    </row>
    <row r="98" spans="1:14" ht="18.75" x14ac:dyDescent="0.25">
      <c r="A98" s="62"/>
      <c r="B98" s="21"/>
      <c r="C98" s="21"/>
      <c r="D98" s="79"/>
      <c r="E98" s="60"/>
      <c r="F98" s="21"/>
      <c r="G98" s="60"/>
      <c r="H98" s="74"/>
      <c r="I98" s="21"/>
      <c r="J98" s="21"/>
      <c r="K98" s="79"/>
      <c r="L98" s="60"/>
      <c r="M98" s="21"/>
      <c r="N98" s="60"/>
    </row>
    <row r="99" spans="1:14" ht="18.75" x14ac:dyDescent="0.25">
      <c r="A99" s="62"/>
      <c r="B99" s="21"/>
      <c r="C99" s="21"/>
      <c r="D99" s="79"/>
      <c r="E99" s="60"/>
      <c r="F99" s="21"/>
      <c r="G99" s="60"/>
      <c r="H99" s="74"/>
      <c r="I99" s="21"/>
      <c r="J99" s="21"/>
      <c r="K99" s="79"/>
      <c r="L99" s="60"/>
      <c r="M99" s="21"/>
      <c r="N99" s="60"/>
    </row>
    <row r="100" spans="1:14" ht="18.75" x14ac:dyDescent="0.25">
      <c r="A100" s="62"/>
      <c r="B100" s="21"/>
      <c r="C100" s="21"/>
      <c r="D100" s="79"/>
      <c r="E100" s="60"/>
      <c r="F100" s="21"/>
      <c r="G100" s="60"/>
      <c r="H100" s="74"/>
      <c r="I100" s="21"/>
      <c r="J100" s="21"/>
      <c r="K100" s="79"/>
      <c r="L100" s="60"/>
      <c r="M100" s="21"/>
      <c r="N100" s="60"/>
    </row>
    <row r="101" spans="1:14" ht="18.75" x14ac:dyDescent="0.25">
      <c r="A101" s="62"/>
      <c r="B101" s="21"/>
      <c r="C101" s="21"/>
      <c r="D101" s="79"/>
      <c r="E101" s="60"/>
      <c r="F101" s="21"/>
      <c r="G101" s="60"/>
      <c r="H101" s="74"/>
      <c r="I101" s="21"/>
      <c r="J101" s="21"/>
      <c r="K101" s="79"/>
      <c r="L101" s="60"/>
      <c r="M101" s="21"/>
      <c r="N101" s="60"/>
    </row>
    <row r="102" spans="1:14" ht="18.75" x14ac:dyDescent="0.25">
      <c r="A102" s="62"/>
      <c r="B102" s="21"/>
      <c r="C102" s="21"/>
      <c r="D102" s="79"/>
      <c r="E102" s="60"/>
      <c r="F102" s="21"/>
      <c r="G102" s="60"/>
      <c r="H102" s="74"/>
      <c r="I102" s="21"/>
      <c r="J102" s="21"/>
      <c r="K102" s="79"/>
      <c r="L102" s="60"/>
      <c r="M102" s="21"/>
      <c r="N102" s="60"/>
    </row>
    <row r="103" spans="1:14" ht="18.75" x14ac:dyDescent="0.25">
      <c r="A103" s="62"/>
      <c r="B103" s="21"/>
      <c r="C103" s="21"/>
      <c r="D103" s="79"/>
      <c r="E103" s="60"/>
      <c r="F103" s="21"/>
      <c r="G103" s="60"/>
      <c r="H103" s="74"/>
      <c r="I103" s="21"/>
      <c r="J103" s="21"/>
      <c r="K103" s="79"/>
      <c r="L103" s="60"/>
      <c r="M103" s="21"/>
      <c r="N103" s="60"/>
    </row>
    <row r="104" spans="1:14" ht="18.75" x14ac:dyDescent="0.25">
      <c r="A104" s="62"/>
      <c r="B104" s="21"/>
      <c r="C104" s="21"/>
      <c r="D104" s="79"/>
      <c r="E104" s="60"/>
      <c r="F104" s="21"/>
      <c r="G104" s="60"/>
      <c r="H104" s="74"/>
      <c r="I104" s="21"/>
      <c r="J104" s="21"/>
      <c r="K104" s="79"/>
      <c r="L104" s="60"/>
      <c r="M104" s="21"/>
      <c r="N104" s="60"/>
    </row>
    <row r="105" spans="1:14" ht="18.75" x14ac:dyDescent="0.25">
      <c r="A105" s="62"/>
      <c r="B105" s="21"/>
      <c r="C105" s="21"/>
      <c r="D105" s="79"/>
      <c r="E105" s="60"/>
      <c r="F105" s="21"/>
      <c r="G105" s="60"/>
      <c r="H105" s="74"/>
      <c r="I105" s="21"/>
      <c r="J105" s="21"/>
      <c r="K105" s="79"/>
      <c r="L105" s="60"/>
      <c r="M105" s="21"/>
      <c r="N105" s="60"/>
    </row>
    <row r="106" spans="1:14" ht="18.75" x14ac:dyDescent="0.25">
      <c r="A106" s="62"/>
      <c r="B106" s="21"/>
      <c r="C106" s="21"/>
      <c r="D106" s="79"/>
      <c r="E106" s="60"/>
      <c r="F106" s="21"/>
      <c r="G106" s="60"/>
      <c r="H106" s="74"/>
      <c r="I106" s="21"/>
      <c r="J106" s="21"/>
      <c r="K106" s="79"/>
      <c r="L106" s="60"/>
      <c r="M106" s="21"/>
      <c r="N106" s="60"/>
    </row>
    <row r="107" spans="1:14" ht="18.75" x14ac:dyDescent="0.25">
      <c r="A107" s="62"/>
      <c r="B107" s="21"/>
      <c r="C107" s="21"/>
      <c r="D107" s="79"/>
      <c r="E107" s="60"/>
      <c r="F107" s="21"/>
      <c r="G107" s="60"/>
      <c r="H107" s="74"/>
      <c r="I107" s="21"/>
      <c r="J107" s="21"/>
      <c r="K107" s="79"/>
      <c r="L107" s="60"/>
      <c r="M107" s="21"/>
      <c r="N107" s="60"/>
    </row>
    <row r="108" spans="1:14" ht="18.75" x14ac:dyDescent="0.25">
      <c r="A108" s="62"/>
      <c r="B108" s="21"/>
      <c r="C108" s="21"/>
      <c r="D108" s="79"/>
      <c r="E108" s="60"/>
      <c r="F108" s="21"/>
      <c r="G108" s="60"/>
      <c r="H108" s="74"/>
      <c r="I108" s="21"/>
      <c r="J108" s="21"/>
      <c r="K108" s="79"/>
      <c r="L108" s="60"/>
      <c r="M108" s="21"/>
      <c r="N108" s="60"/>
    </row>
    <row r="109" spans="1:14" ht="18.75" x14ac:dyDescent="0.25">
      <c r="A109" s="62"/>
      <c r="B109" s="21"/>
      <c r="C109" s="21"/>
      <c r="D109" s="79"/>
      <c r="E109" s="60"/>
      <c r="F109" s="21"/>
      <c r="G109" s="60"/>
      <c r="H109" s="74"/>
      <c r="I109" s="21"/>
      <c r="J109" s="21"/>
      <c r="K109" s="79"/>
      <c r="L109" s="60"/>
      <c r="M109" s="21"/>
      <c r="N109" s="60"/>
    </row>
    <row r="110" spans="1:14" ht="18.75" x14ac:dyDescent="0.25">
      <c r="A110" s="62"/>
      <c r="B110" s="21"/>
      <c r="C110" s="21"/>
      <c r="D110" s="79"/>
      <c r="E110" s="60"/>
      <c r="F110" s="21"/>
      <c r="G110" s="60"/>
      <c r="H110" s="74"/>
      <c r="I110" s="21"/>
      <c r="J110" s="21"/>
      <c r="K110" s="79"/>
      <c r="L110" s="60"/>
      <c r="M110" s="21"/>
      <c r="N110" s="60"/>
    </row>
    <row r="111" spans="1:14" ht="18.75" x14ac:dyDescent="0.25">
      <c r="A111" s="62"/>
      <c r="B111" s="21"/>
      <c r="C111" s="21"/>
      <c r="D111" s="79"/>
      <c r="E111" s="60"/>
      <c r="F111" s="21"/>
      <c r="G111" s="60"/>
      <c r="H111" s="74"/>
      <c r="I111" s="21"/>
      <c r="J111" s="21"/>
      <c r="K111" s="79"/>
      <c r="L111" s="60"/>
      <c r="M111" s="21"/>
      <c r="N111" s="60"/>
    </row>
    <row r="112" spans="1:14" ht="18.75" x14ac:dyDescent="0.25">
      <c r="A112" s="62"/>
      <c r="B112" s="21"/>
      <c r="C112" s="21"/>
      <c r="D112" s="79"/>
      <c r="E112" s="60"/>
      <c r="F112" s="21"/>
      <c r="G112" s="60"/>
      <c r="H112" s="74"/>
      <c r="I112" s="21"/>
      <c r="J112" s="21"/>
      <c r="K112" s="79"/>
      <c r="L112" s="60"/>
      <c r="M112" s="21"/>
      <c r="N112" s="60"/>
    </row>
    <row r="113" spans="1:14" ht="18.75" x14ac:dyDescent="0.25">
      <c r="A113" s="62"/>
      <c r="B113" s="21"/>
      <c r="C113" s="21"/>
      <c r="D113" s="79"/>
      <c r="E113" s="60"/>
      <c r="F113" s="21"/>
      <c r="G113" s="60"/>
      <c r="H113" s="74"/>
      <c r="I113" s="21"/>
      <c r="J113" s="21"/>
      <c r="K113" s="79"/>
      <c r="L113" s="60"/>
      <c r="M113" s="21"/>
      <c r="N113" s="60"/>
    </row>
    <row r="114" spans="1:14" ht="18.75" x14ac:dyDescent="0.25">
      <c r="A114" s="62"/>
      <c r="B114" s="21"/>
      <c r="C114" s="21"/>
      <c r="D114" s="79"/>
      <c r="E114" s="60"/>
      <c r="F114" s="21"/>
      <c r="G114" s="60"/>
      <c r="H114" s="74"/>
      <c r="I114" s="21"/>
      <c r="J114" s="21"/>
      <c r="K114" s="79"/>
      <c r="L114" s="60"/>
      <c r="M114" s="21"/>
      <c r="N114" s="60"/>
    </row>
    <row r="115" spans="1:14" ht="18.75" x14ac:dyDescent="0.25">
      <c r="A115" s="62"/>
      <c r="B115" s="21"/>
      <c r="C115" s="21"/>
      <c r="D115" s="79"/>
      <c r="E115" s="60"/>
      <c r="F115" s="21"/>
      <c r="G115" s="60"/>
      <c r="H115" s="74"/>
      <c r="I115" s="21"/>
      <c r="J115" s="21"/>
      <c r="K115" s="79"/>
      <c r="L115" s="60"/>
      <c r="M115" s="21"/>
      <c r="N115" s="60"/>
    </row>
    <row r="116" spans="1:14" ht="18.75" x14ac:dyDescent="0.25">
      <c r="A116" s="62"/>
      <c r="B116" s="21"/>
      <c r="C116" s="21"/>
      <c r="D116" s="79"/>
      <c r="E116" s="60"/>
      <c r="F116" s="21"/>
      <c r="G116" s="60"/>
      <c r="H116" s="74"/>
      <c r="I116" s="21"/>
      <c r="J116" s="21"/>
      <c r="K116" s="79"/>
      <c r="L116" s="60"/>
      <c r="M116" s="21"/>
      <c r="N116" s="60"/>
    </row>
    <row r="117" spans="1:14" ht="18.75" x14ac:dyDescent="0.25">
      <c r="A117" s="62"/>
      <c r="B117" s="21"/>
      <c r="C117" s="21"/>
      <c r="D117" s="79"/>
      <c r="E117" s="60"/>
      <c r="F117" s="21"/>
      <c r="G117" s="60"/>
      <c r="H117" s="74"/>
      <c r="I117" s="21"/>
      <c r="J117" s="21"/>
      <c r="K117" s="79"/>
      <c r="L117" s="60"/>
      <c r="M117" s="21"/>
      <c r="N117" s="60"/>
    </row>
    <row r="118" spans="1:14" ht="18.75" x14ac:dyDescent="0.25">
      <c r="A118" s="62"/>
      <c r="B118" s="21"/>
      <c r="C118" s="21"/>
      <c r="D118" s="79"/>
      <c r="E118" s="60"/>
      <c r="F118" s="21"/>
      <c r="G118" s="60"/>
      <c r="H118" s="74"/>
      <c r="I118" s="21"/>
      <c r="J118" s="21"/>
      <c r="K118" s="79"/>
      <c r="L118" s="60"/>
      <c r="M118" s="21"/>
      <c r="N118" s="60"/>
    </row>
    <row r="119" spans="1:14" ht="18.75" x14ac:dyDescent="0.25">
      <c r="A119" s="62"/>
      <c r="B119" s="21"/>
      <c r="C119" s="21"/>
      <c r="D119" s="79"/>
      <c r="E119" s="60"/>
      <c r="F119" s="21"/>
      <c r="G119" s="60"/>
      <c r="H119" s="74"/>
      <c r="I119" s="21"/>
      <c r="J119" s="21"/>
      <c r="K119" s="79"/>
      <c r="L119" s="60"/>
      <c r="M119" s="21"/>
      <c r="N119" s="60"/>
    </row>
    <row r="120" spans="1:14" ht="18.75" x14ac:dyDescent="0.25">
      <c r="A120" s="62"/>
      <c r="B120" s="21"/>
      <c r="C120" s="21"/>
      <c r="D120" s="79"/>
      <c r="E120" s="60"/>
      <c r="F120" s="21"/>
      <c r="G120" s="60"/>
      <c r="H120" s="74"/>
      <c r="I120" s="21"/>
      <c r="J120" s="21"/>
      <c r="K120" s="79"/>
      <c r="L120" s="60"/>
      <c r="M120" s="21"/>
      <c r="N120" s="60"/>
    </row>
    <row r="121" spans="1:14" ht="18.75" x14ac:dyDescent="0.25">
      <c r="A121" s="62"/>
      <c r="B121" s="21"/>
      <c r="C121" s="21"/>
      <c r="D121" s="79"/>
      <c r="E121" s="60"/>
      <c r="F121" s="21"/>
      <c r="G121" s="60"/>
      <c r="H121" s="74"/>
      <c r="I121" s="21"/>
      <c r="J121" s="21"/>
      <c r="K121" s="79"/>
      <c r="L121" s="60"/>
      <c r="M121" s="21"/>
      <c r="N121" s="60"/>
    </row>
    <row r="122" spans="1:14" ht="18.75" x14ac:dyDescent="0.25">
      <c r="A122" s="62"/>
      <c r="B122" s="21"/>
      <c r="C122" s="21"/>
      <c r="D122" s="79"/>
      <c r="E122" s="60"/>
      <c r="F122" s="21"/>
      <c r="G122" s="60"/>
      <c r="H122" s="74"/>
      <c r="I122" s="21"/>
      <c r="J122" s="21"/>
      <c r="K122" s="79"/>
      <c r="L122" s="60"/>
      <c r="M122" s="21"/>
      <c r="N122" s="60"/>
    </row>
    <row r="123" spans="1:14" ht="18.75" x14ac:dyDescent="0.25">
      <c r="A123" s="62"/>
      <c r="B123" s="21"/>
      <c r="C123" s="21"/>
      <c r="D123" s="79"/>
      <c r="E123" s="60"/>
      <c r="F123" s="21"/>
      <c r="G123" s="60"/>
      <c r="H123" s="74"/>
      <c r="I123" s="21"/>
      <c r="J123" s="21"/>
      <c r="K123" s="79"/>
      <c r="L123" s="60"/>
      <c r="M123" s="21"/>
      <c r="N123" s="60"/>
    </row>
    <row r="124" spans="1:14" ht="18.75" x14ac:dyDescent="0.25">
      <c r="A124" s="62"/>
      <c r="B124" s="21"/>
      <c r="C124" s="21"/>
      <c r="D124" s="79"/>
      <c r="E124" s="60"/>
      <c r="F124" s="21"/>
      <c r="G124" s="60"/>
      <c r="H124" s="74"/>
      <c r="I124" s="21"/>
      <c r="J124" s="21"/>
      <c r="K124" s="79"/>
      <c r="L124" s="60"/>
      <c r="M124" s="21"/>
      <c r="N124" s="60"/>
    </row>
    <row r="125" spans="1:14" ht="18.75" x14ac:dyDescent="0.25">
      <c r="A125" s="62"/>
      <c r="B125" s="21"/>
      <c r="C125" s="21"/>
      <c r="D125" s="79"/>
      <c r="E125" s="60"/>
      <c r="F125" s="21"/>
      <c r="G125" s="60"/>
      <c r="H125" s="74"/>
      <c r="I125" s="21"/>
      <c r="J125" s="21"/>
      <c r="K125" s="79"/>
      <c r="L125" s="60"/>
      <c r="M125" s="21"/>
      <c r="N125" s="60"/>
    </row>
    <row r="126" spans="1:14" ht="18.75" x14ac:dyDescent="0.25">
      <c r="A126" s="62"/>
      <c r="B126" s="21"/>
      <c r="C126" s="21"/>
      <c r="D126" s="79"/>
      <c r="E126" s="60"/>
      <c r="F126" s="21"/>
      <c r="G126" s="60"/>
      <c r="H126" s="74"/>
      <c r="I126" s="21"/>
      <c r="J126" s="21"/>
      <c r="K126" s="79"/>
      <c r="L126" s="60"/>
      <c r="M126" s="21"/>
      <c r="N126" s="60"/>
    </row>
    <row r="127" spans="1:14" ht="18.75" x14ac:dyDescent="0.25">
      <c r="A127" s="62"/>
      <c r="B127" s="21"/>
      <c r="C127" s="21"/>
      <c r="D127" s="79"/>
      <c r="E127" s="60"/>
      <c r="F127" s="21"/>
      <c r="G127" s="60"/>
      <c r="H127" s="74"/>
      <c r="I127" s="21"/>
      <c r="J127" s="21"/>
      <c r="K127" s="79"/>
      <c r="L127" s="60"/>
      <c r="M127" s="21"/>
      <c r="N127" s="60"/>
    </row>
    <row r="128" spans="1:14" ht="18.75" x14ac:dyDescent="0.25">
      <c r="B128" s="21"/>
      <c r="C128" s="21"/>
      <c r="D128" s="79"/>
      <c r="E128" s="60"/>
      <c r="F128" s="21"/>
      <c r="G128" s="60"/>
      <c r="H128" s="74"/>
      <c r="I128" s="21"/>
      <c r="J128" s="21"/>
      <c r="K128" s="79"/>
      <c r="L128" s="60"/>
      <c r="M128" s="21"/>
      <c r="N128" s="60"/>
    </row>
    <row r="129" spans="1:14" ht="18.75" x14ac:dyDescent="0.25">
      <c r="A129" s="62"/>
      <c r="B129" s="21"/>
      <c r="C129" s="21"/>
      <c r="D129" s="79"/>
      <c r="E129" s="60"/>
      <c r="F129" s="21"/>
      <c r="G129" s="60"/>
      <c r="H129" s="74"/>
      <c r="I129" s="21"/>
      <c r="J129" s="21"/>
      <c r="K129" s="79"/>
      <c r="L129" s="60"/>
      <c r="M129" s="21"/>
      <c r="N129" s="60"/>
    </row>
    <row r="130" spans="1:14" ht="18.75" x14ac:dyDescent="0.25">
      <c r="A130" s="62"/>
      <c r="B130" s="21"/>
      <c r="C130" s="21"/>
      <c r="D130" s="79"/>
      <c r="E130" s="60"/>
      <c r="F130" s="21"/>
      <c r="G130" s="60"/>
      <c r="H130" s="74"/>
      <c r="I130" s="21"/>
      <c r="J130" s="21"/>
      <c r="K130" s="79"/>
      <c r="L130" s="60"/>
      <c r="M130" s="21"/>
      <c r="N130" s="60"/>
    </row>
    <row r="131" spans="1:14" ht="18.75" x14ac:dyDescent="0.25">
      <c r="A131" s="62"/>
      <c r="B131" s="21"/>
      <c r="C131" s="21"/>
      <c r="D131" s="79"/>
      <c r="E131" s="60"/>
      <c r="F131" s="21"/>
      <c r="G131" s="60"/>
      <c r="H131" s="74"/>
      <c r="I131" s="21"/>
      <c r="J131" s="21"/>
      <c r="K131" s="79"/>
      <c r="L131" s="60"/>
      <c r="M131" s="21"/>
      <c r="N131" s="60"/>
    </row>
    <row r="132" spans="1:14" ht="18.75" x14ac:dyDescent="0.25">
      <c r="A132" s="62"/>
      <c r="B132" s="21"/>
      <c r="C132" s="21"/>
      <c r="D132" s="79"/>
      <c r="E132" s="60"/>
      <c r="F132" s="21"/>
      <c r="G132" s="60"/>
      <c r="H132" s="74"/>
      <c r="I132" s="21"/>
      <c r="J132" s="21"/>
      <c r="K132" s="79"/>
      <c r="L132" s="60"/>
      <c r="M132" s="21"/>
      <c r="N132" s="60"/>
    </row>
    <row r="133" spans="1:14" ht="18.75" x14ac:dyDescent="0.25">
      <c r="A133" s="62"/>
      <c r="B133" s="21"/>
      <c r="C133" s="21"/>
      <c r="D133" s="79"/>
      <c r="E133" s="60"/>
      <c r="F133" s="21"/>
      <c r="G133" s="60"/>
      <c r="H133" s="74"/>
      <c r="I133" s="21"/>
      <c r="J133" s="21"/>
      <c r="K133" s="79"/>
      <c r="L133" s="60"/>
      <c r="M133" s="21"/>
      <c r="N133" s="60"/>
    </row>
    <row r="134" spans="1:14" ht="18.75" x14ac:dyDescent="0.25">
      <c r="A134" s="62"/>
      <c r="B134" s="21"/>
      <c r="C134" s="21"/>
      <c r="D134" s="79"/>
      <c r="E134" s="60"/>
      <c r="F134" s="21"/>
      <c r="G134" s="60"/>
      <c r="H134" s="74"/>
      <c r="I134" s="21"/>
      <c r="J134" s="21"/>
      <c r="K134" s="79"/>
      <c r="L134" s="60"/>
      <c r="M134" s="21"/>
      <c r="N134" s="60"/>
    </row>
    <row r="135" spans="1:14" ht="18.75" x14ac:dyDescent="0.25">
      <c r="A135" s="62"/>
      <c r="B135" s="21"/>
      <c r="C135" s="21"/>
      <c r="D135" s="79"/>
      <c r="E135" s="60"/>
      <c r="F135" s="21"/>
      <c r="G135" s="60"/>
      <c r="H135" s="74"/>
      <c r="I135" s="21"/>
      <c r="J135" s="21"/>
      <c r="K135" s="79"/>
      <c r="L135" s="60"/>
      <c r="M135" s="21"/>
      <c r="N135" s="60"/>
    </row>
    <row r="136" spans="1:14" ht="18.75" x14ac:dyDescent="0.25">
      <c r="A136" s="62"/>
      <c r="B136" s="21"/>
      <c r="C136" s="21"/>
      <c r="D136" s="79"/>
      <c r="E136" s="60"/>
      <c r="F136" s="21"/>
      <c r="G136" s="60"/>
      <c r="H136" s="74"/>
      <c r="I136" s="21"/>
      <c r="J136" s="21"/>
      <c r="K136" s="79"/>
      <c r="L136" s="60"/>
      <c r="M136" s="21"/>
      <c r="N136" s="60"/>
    </row>
    <row r="137" spans="1:14" ht="18.75" x14ac:dyDescent="0.25">
      <c r="A137" s="62"/>
      <c r="B137" s="21"/>
      <c r="C137" s="21"/>
      <c r="D137" s="79"/>
      <c r="E137" s="60"/>
      <c r="F137" s="21"/>
      <c r="G137" s="60"/>
      <c r="H137" s="74"/>
      <c r="I137" s="21"/>
      <c r="J137" s="21"/>
      <c r="K137" s="79"/>
      <c r="L137" s="60"/>
      <c r="M137" s="21"/>
      <c r="N137" s="60"/>
    </row>
    <row r="138" spans="1:14" ht="18.75" x14ac:dyDescent="0.25">
      <c r="A138" s="62"/>
      <c r="B138" s="21"/>
      <c r="C138" s="21"/>
      <c r="D138" s="79"/>
      <c r="E138" s="60"/>
      <c r="F138" s="21"/>
      <c r="G138" s="60"/>
      <c r="H138" s="74"/>
      <c r="I138" s="21"/>
      <c r="J138" s="21"/>
      <c r="K138" s="79"/>
      <c r="L138" s="60"/>
      <c r="M138" s="21"/>
      <c r="N138" s="60"/>
    </row>
    <row r="139" spans="1:14" ht="18.75" x14ac:dyDescent="0.25">
      <c r="A139" s="62"/>
      <c r="B139" s="21"/>
      <c r="C139" s="21"/>
      <c r="D139" s="79"/>
      <c r="E139" s="60"/>
      <c r="F139" s="21"/>
      <c r="G139" s="60"/>
      <c r="H139" s="74"/>
      <c r="I139" s="21"/>
      <c r="J139" s="21"/>
      <c r="K139" s="79"/>
      <c r="L139" s="60"/>
      <c r="M139" s="21"/>
      <c r="N139" s="60"/>
    </row>
    <row r="140" spans="1:14" ht="18.75" x14ac:dyDescent="0.25">
      <c r="A140" s="62"/>
      <c r="B140" s="21"/>
      <c r="C140" s="21"/>
      <c r="D140" s="79"/>
      <c r="E140" s="60"/>
      <c r="F140" s="21"/>
      <c r="G140" s="60"/>
      <c r="H140" s="74"/>
      <c r="I140" s="21"/>
      <c r="J140" s="21"/>
      <c r="K140" s="79"/>
      <c r="L140" s="60"/>
      <c r="M140" s="21"/>
      <c r="N140" s="60"/>
    </row>
    <row r="141" spans="1:14" ht="18.75" x14ac:dyDescent="0.25">
      <c r="A141" s="62"/>
      <c r="B141" s="21"/>
      <c r="C141" s="21"/>
      <c r="D141" s="79"/>
      <c r="E141" s="60"/>
      <c r="F141" s="21"/>
      <c r="G141" s="60"/>
      <c r="H141" s="74"/>
      <c r="I141" s="21"/>
      <c r="J141" s="21"/>
      <c r="K141" s="79"/>
      <c r="L141" s="60"/>
      <c r="M141" s="21"/>
      <c r="N141" s="60"/>
    </row>
    <row r="142" spans="1:14" ht="18.75" x14ac:dyDescent="0.25">
      <c r="A142" s="62"/>
      <c r="B142" s="21"/>
      <c r="C142" s="21"/>
      <c r="D142" s="79"/>
      <c r="E142" s="60"/>
      <c r="F142" s="21"/>
      <c r="G142" s="60"/>
      <c r="H142" s="74"/>
      <c r="I142" s="21"/>
      <c r="J142" s="21"/>
      <c r="K142" s="79"/>
      <c r="L142" s="60"/>
      <c r="M142" s="21"/>
      <c r="N142" s="60"/>
    </row>
    <row r="143" spans="1:14" ht="18.75" x14ac:dyDescent="0.25">
      <c r="A143" s="62"/>
      <c r="B143" s="21"/>
      <c r="C143" s="21"/>
      <c r="D143" s="79"/>
      <c r="E143" s="60"/>
      <c r="F143" s="21"/>
      <c r="G143" s="60"/>
      <c r="H143" s="74"/>
      <c r="I143" s="21"/>
      <c r="J143" s="21"/>
      <c r="K143" s="79"/>
      <c r="L143" s="60"/>
      <c r="M143" s="21"/>
      <c r="N143" s="60"/>
    </row>
    <row r="144" spans="1:14" ht="18.75" x14ac:dyDescent="0.25">
      <c r="A144" s="62"/>
      <c r="B144" s="21"/>
      <c r="C144" s="21"/>
      <c r="D144" s="79"/>
      <c r="E144" s="60"/>
      <c r="F144" s="21"/>
      <c r="G144" s="60"/>
      <c r="H144" s="74"/>
      <c r="I144" s="21"/>
      <c r="J144" s="21"/>
      <c r="K144" s="79"/>
      <c r="L144" s="60"/>
      <c r="M144" s="21"/>
      <c r="N144" s="60"/>
    </row>
    <row r="145" spans="1:14" ht="18.75" x14ac:dyDescent="0.25">
      <c r="A145" s="62"/>
      <c r="B145" s="21"/>
      <c r="C145" s="21"/>
      <c r="D145" s="79"/>
      <c r="E145" s="60"/>
      <c r="F145" s="21"/>
      <c r="G145" s="60"/>
      <c r="H145" s="74"/>
      <c r="I145" s="21"/>
      <c r="J145" s="21"/>
      <c r="K145" s="79"/>
      <c r="L145" s="60"/>
      <c r="M145" s="21"/>
      <c r="N145" s="60"/>
    </row>
    <row r="146" spans="1:14" ht="18.75" x14ac:dyDescent="0.25">
      <c r="A146" s="62"/>
      <c r="B146" s="21"/>
      <c r="C146" s="21"/>
      <c r="D146" s="79"/>
      <c r="E146" s="60"/>
      <c r="F146" s="21"/>
      <c r="G146" s="60"/>
      <c r="H146" s="74"/>
      <c r="I146" s="21"/>
      <c r="J146" s="21"/>
      <c r="K146" s="79"/>
      <c r="L146" s="60"/>
      <c r="M146" s="21"/>
      <c r="N146" s="60"/>
    </row>
    <row r="147" spans="1:14" ht="18.75" x14ac:dyDescent="0.25">
      <c r="A147" s="62"/>
      <c r="B147" s="21"/>
      <c r="C147" s="21"/>
      <c r="D147" s="79"/>
      <c r="E147" s="60"/>
      <c r="F147" s="21"/>
      <c r="G147" s="60"/>
      <c r="H147" s="74"/>
      <c r="I147" s="21"/>
      <c r="J147" s="21"/>
      <c r="K147" s="79"/>
      <c r="L147" s="60"/>
      <c r="M147" s="21"/>
      <c r="N147" s="60"/>
    </row>
    <row r="148" spans="1:14" ht="18.75" x14ac:dyDescent="0.25">
      <c r="A148" s="62"/>
      <c r="B148" s="21"/>
      <c r="C148" s="21"/>
      <c r="D148" s="79"/>
      <c r="E148" s="60"/>
      <c r="F148" s="21"/>
      <c r="G148" s="60"/>
      <c r="H148" s="74"/>
      <c r="I148" s="21"/>
      <c r="J148" s="21"/>
      <c r="K148" s="79"/>
      <c r="L148" s="60"/>
      <c r="M148" s="21"/>
      <c r="N148" s="60"/>
    </row>
    <row r="149" spans="1:14" ht="18.75" x14ac:dyDescent="0.25">
      <c r="A149" s="62"/>
      <c r="B149" s="21"/>
      <c r="C149" s="21"/>
      <c r="D149" s="79"/>
      <c r="E149" s="60"/>
      <c r="F149" s="21"/>
      <c r="G149" s="60"/>
      <c r="H149" s="74"/>
      <c r="I149" s="21"/>
      <c r="J149" s="21"/>
      <c r="K149" s="79"/>
      <c r="L149" s="60"/>
      <c r="M149" s="21"/>
      <c r="N149" s="60"/>
    </row>
    <row r="150" spans="1:14" ht="18.75" x14ac:dyDescent="0.25">
      <c r="A150" s="62"/>
      <c r="B150" s="21"/>
      <c r="C150" s="21"/>
      <c r="D150" s="79"/>
      <c r="E150" s="60"/>
      <c r="F150" s="21"/>
      <c r="G150" s="60"/>
      <c r="H150" s="74"/>
      <c r="I150" s="21"/>
      <c r="J150" s="21"/>
      <c r="K150" s="79"/>
      <c r="L150" s="60"/>
      <c r="M150" s="21"/>
      <c r="N150" s="60"/>
    </row>
    <row r="151" spans="1:14" ht="18.75" x14ac:dyDescent="0.25">
      <c r="A151" s="62"/>
      <c r="B151" s="21"/>
      <c r="C151" s="21"/>
      <c r="D151" s="79"/>
      <c r="E151" s="60"/>
      <c r="F151" s="21"/>
      <c r="G151" s="60"/>
      <c r="H151" s="74"/>
      <c r="I151" s="21"/>
      <c r="J151" s="21"/>
      <c r="K151" s="79"/>
      <c r="L151" s="60"/>
      <c r="M151" s="21"/>
      <c r="N151" s="60"/>
    </row>
    <row r="152" spans="1:14" ht="18.75" x14ac:dyDescent="0.25">
      <c r="A152" s="62"/>
      <c r="B152" s="21"/>
      <c r="C152" s="21"/>
      <c r="D152" s="79"/>
      <c r="E152" s="60"/>
      <c r="F152" s="21"/>
      <c r="G152" s="60"/>
      <c r="H152" s="74"/>
      <c r="I152" s="21"/>
      <c r="J152" s="21"/>
      <c r="K152" s="79"/>
      <c r="L152" s="60"/>
      <c r="M152" s="21"/>
      <c r="N152" s="60"/>
    </row>
    <row r="153" spans="1:14" ht="18.75" x14ac:dyDescent="0.25">
      <c r="A153" s="62"/>
      <c r="B153" s="21"/>
      <c r="C153" s="21"/>
      <c r="D153" s="79"/>
      <c r="E153" s="60"/>
      <c r="F153" s="21"/>
      <c r="G153" s="60"/>
      <c r="H153" s="74"/>
      <c r="I153" s="21"/>
      <c r="J153" s="21"/>
      <c r="K153" s="79"/>
      <c r="L153" s="60"/>
      <c r="M153" s="21"/>
      <c r="N153" s="60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Zal</cp:lastModifiedBy>
  <cp:lastPrinted>2016-11-25T03:13:58Z</cp:lastPrinted>
  <dcterms:created xsi:type="dcterms:W3CDTF">2013-11-25T08:04:18Z</dcterms:created>
  <dcterms:modified xsi:type="dcterms:W3CDTF">2018-11-15T04:01:25Z</dcterms:modified>
</cp:coreProperties>
</file>