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8876" windowHeight="7668" tabRatio="939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10.1" sheetId="42" r:id="rId17"/>
    <sheet name="Копия Раздел 10, 10.1" sheetId="36" r:id="rId18"/>
    <sheet name="Раздел 10.2" sheetId="37" r:id="rId19"/>
    <sheet name="Раздел 10.3" sheetId="29" r:id="rId20"/>
    <sheet name="Раздел 10.4" sheetId="30" r:id="rId21"/>
    <sheet name="Раздел 10.5" sheetId="41" r:id="rId22"/>
  </sheets>
  <definedNames>
    <definedName name="_GoBack" localSheetId="11">'Раздел 7'!$D$116</definedName>
    <definedName name="_xlnm.Print_Area" localSheetId="17">'Копия Раздел 10, 10.1'!$A$1:$L$12</definedName>
    <definedName name="_xlnm.Print_Area" localSheetId="2">'Раздел 1,1.1'!$A$1:$H$16</definedName>
    <definedName name="_xlnm.Print_Area" localSheetId="18">'Раздел 10.2'!$A$1:$C$38</definedName>
    <definedName name="_xlnm.Print_Area" localSheetId="11">'Раздел 7'!$A$1:$E$623</definedName>
  </definedNames>
  <calcPr calcId="125725"/>
</workbook>
</file>

<file path=xl/calcChain.xml><?xml version="1.0" encoding="utf-8"?>
<calcChain xmlns="http://schemas.openxmlformats.org/spreadsheetml/2006/main">
  <c r="B36" i="37"/>
  <c r="B31"/>
  <c r="B26"/>
  <c r="C25"/>
  <c r="C24"/>
  <c r="C23"/>
  <c r="C22"/>
  <c r="C21"/>
  <c r="B21"/>
  <c r="B15"/>
  <c r="C14"/>
  <c r="C13"/>
  <c r="C12"/>
  <c r="C11"/>
  <c r="C10"/>
  <c r="C9"/>
  <c r="C8"/>
  <c r="C7"/>
  <c r="C6"/>
  <c r="C3"/>
  <c r="K12" i="33" l="1"/>
  <c r="J12"/>
  <c r="G12" l="1"/>
  <c r="I12"/>
  <c r="L12"/>
  <c r="E3" i="29"/>
  <c r="C9" i="32"/>
  <c r="C8"/>
  <c r="B19" i="30" l="1"/>
  <c r="B10" i="35" l="1"/>
  <c r="C5" i="9"/>
  <c r="L109" i="33"/>
  <c r="D97"/>
  <c r="C97"/>
  <c r="D5" l="1"/>
  <c r="C16" i="32" l="1"/>
  <c r="C15"/>
  <c r="C14"/>
  <c r="C13"/>
  <c r="C12"/>
  <c r="C11"/>
  <c r="C7"/>
  <c r="C6"/>
  <c r="C5"/>
  <c r="C4"/>
  <c r="B3" i="29" l="1"/>
  <c r="I5" i="9" l="1"/>
  <c r="B5" l="1"/>
  <c r="B10" i="32" l="1"/>
  <c r="B3"/>
  <c r="E5" i="35" l="1"/>
  <c r="E10" s="1"/>
  <c r="D10"/>
  <c r="C10"/>
  <c r="D59" i="8" l="1"/>
  <c r="D14" i="31" l="1"/>
  <c r="C14"/>
  <c r="G14" l="1"/>
  <c r="F14"/>
  <c r="C16" s="1"/>
  <c r="F15" l="1"/>
  <c r="E15"/>
  <c r="E14"/>
  <c r="D3" i="37" l="1"/>
  <c r="A12" i="36"/>
  <c r="A10"/>
  <c r="A6" s="1"/>
  <c r="L8" s="1"/>
  <c r="C37" i="37" l="1"/>
  <c r="C34"/>
  <c r="C32"/>
  <c r="C29"/>
  <c r="C27"/>
  <c r="C19"/>
  <c r="C17"/>
  <c r="C38"/>
  <c r="C36"/>
  <c r="C35"/>
  <c r="C33"/>
  <c r="C31"/>
  <c r="C30"/>
  <c r="C28"/>
  <c r="C26"/>
  <c r="C20"/>
  <c r="C16"/>
  <c r="C18"/>
  <c r="C15"/>
  <c r="C8" i="36"/>
  <c r="E8"/>
  <c r="G8"/>
  <c r="I8"/>
  <c r="K8"/>
  <c r="A7"/>
  <c r="B8"/>
  <c r="D8"/>
  <c r="F8"/>
  <c r="H8"/>
  <c r="J8"/>
  <c r="A8" l="1"/>
  <c r="L116" i="33" l="1"/>
  <c r="K116"/>
  <c r="J116"/>
  <c r="I116"/>
  <c r="H116"/>
  <c r="G116"/>
  <c r="D116"/>
  <c r="C116"/>
  <c r="L113"/>
  <c r="L108" s="1"/>
  <c r="K113"/>
  <c r="J113"/>
  <c r="I113"/>
  <c r="I108" s="1"/>
  <c r="H113"/>
  <c r="G113"/>
  <c r="G108" s="1"/>
  <c r="D113"/>
  <c r="C113"/>
  <c r="K109"/>
  <c r="J109"/>
  <c r="I109"/>
  <c r="H109"/>
  <c r="H108" s="1"/>
  <c r="G109"/>
  <c r="D109"/>
  <c r="D108" s="1"/>
  <c r="C109"/>
  <c r="J108"/>
  <c r="L103"/>
  <c r="K103"/>
  <c r="J103"/>
  <c r="I103"/>
  <c r="H103"/>
  <c r="G103"/>
  <c r="D103"/>
  <c r="C103"/>
  <c r="L97"/>
  <c r="K97"/>
  <c r="J97"/>
  <c r="I97"/>
  <c r="H97"/>
  <c r="G97"/>
  <c r="L93"/>
  <c r="K93"/>
  <c r="J93"/>
  <c r="I93"/>
  <c r="H93"/>
  <c r="G93"/>
  <c r="D93"/>
  <c r="C93"/>
  <c r="L87"/>
  <c r="K87"/>
  <c r="J87"/>
  <c r="I87"/>
  <c r="H87"/>
  <c r="G87"/>
  <c r="D87"/>
  <c r="C87"/>
  <c r="L81"/>
  <c r="K81"/>
  <c r="J81"/>
  <c r="I81"/>
  <c r="H81"/>
  <c r="G81"/>
  <c r="L77"/>
  <c r="K77"/>
  <c r="J77"/>
  <c r="I77"/>
  <c r="H77"/>
  <c r="H76" s="1"/>
  <c r="G77"/>
  <c r="G76" s="1"/>
  <c r="D77"/>
  <c r="C77"/>
  <c r="L76"/>
  <c r="K76"/>
  <c r="J76"/>
  <c r="I76"/>
  <c r="L71"/>
  <c r="K71"/>
  <c r="J71"/>
  <c r="I71"/>
  <c r="H71"/>
  <c r="G71"/>
  <c r="D71"/>
  <c r="C71"/>
  <c r="L67"/>
  <c r="K67"/>
  <c r="J67"/>
  <c r="I67"/>
  <c r="H67"/>
  <c r="G67"/>
  <c r="D67"/>
  <c r="C67"/>
  <c r="L63"/>
  <c r="L62" s="1"/>
  <c r="K63"/>
  <c r="K62" s="1"/>
  <c r="J63"/>
  <c r="J62" s="1"/>
  <c r="I63"/>
  <c r="I62" s="1"/>
  <c r="H63"/>
  <c r="H62" s="1"/>
  <c r="G63"/>
  <c r="G62" s="1"/>
  <c r="D63"/>
  <c r="C63"/>
  <c r="L58"/>
  <c r="K58"/>
  <c r="J58"/>
  <c r="I58"/>
  <c r="H58"/>
  <c r="G58"/>
  <c r="D58"/>
  <c r="C58"/>
  <c r="L53"/>
  <c r="K53"/>
  <c r="J53"/>
  <c r="I53"/>
  <c r="H53"/>
  <c r="G53"/>
  <c r="L49"/>
  <c r="K49"/>
  <c r="K48" s="1"/>
  <c r="J49"/>
  <c r="I49"/>
  <c r="I48" s="1"/>
  <c r="H49"/>
  <c r="H48" s="1"/>
  <c r="G49"/>
  <c r="D49"/>
  <c r="C49"/>
  <c r="J48"/>
  <c r="G48"/>
  <c r="L42"/>
  <c r="K42"/>
  <c r="J42"/>
  <c r="I42"/>
  <c r="H42"/>
  <c r="G42"/>
  <c r="D42"/>
  <c r="C42"/>
  <c r="L36"/>
  <c r="K36"/>
  <c r="J36"/>
  <c r="I36"/>
  <c r="H36"/>
  <c r="G36"/>
  <c r="L31"/>
  <c r="K31"/>
  <c r="J31"/>
  <c r="J30" s="1"/>
  <c r="I31"/>
  <c r="I30" s="1"/>
  <c r="H31"/>
  <c r="H30" s="1"/>
  <c r="G31"/>
  <c r="G30" s="1"/>
  <c r="L22"/>
  <c r="K22"/>
  <c r="J22"/>
  <c r="I22"/>
  <c r="H22"/>
  <c r="G22"/>
  <c r="D22"/>
  <c r="C22"/>
  <c r="H12"/>
  <c r="L5"/>
  <c r="K5"/>
  <c r="J5"/>
  <c r="I5"/>
  <c r="H5"/>
  <c r="G5"/>
  <c r="C5"/>
  <c r="J4" l="1"/>
  <c r="K92"/>
  <c r="K108"/>
  <c r="C108"/>
  <c r="J92"/>
  <c r="L92"/>
  <c r="C62"/>
  <c r="D62"/>
  <c r="L48"/>
  <c r="L4"/>
  <c r="H4"/>
  <c r="L30"/>
  <c r="K4"/>
  <c r="K30"/>
  <c r="I16" i="31" l="1"/>
  <c r="B9" i="16" l="1"/>
  <c r="D9"/>
  <c r="C9"/>
  <c r="H59" i="8" l="1"/>
  <c r="G59"/>
  <c r="M5" i="9" l="1"/>
  <c r="F5"/>
  <c r="J5"/>
  <c r="C59" i="8" l="1"/>
</calcChain>
</file>

<file path=xl/sharedStrings.xml><?xml version="1.0" encoding="utf-8"?>
<sst xmlns="http://schemas.openxmlformats.org/spreadsheetml/2006/main" count="1967" uniqueCount="1229">
  <si>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</si>
  <si>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</si>
  <si>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</si>
  <si>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</si>
  <si>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</si>
  <si>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</si>
  <si>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</si>
  <si>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</si>
  <si>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</si>
  <si>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</si>
  <si>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</si>
  <si>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</si>
  <si>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</si>
  <si>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</si>
  <si>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</si>
  <si>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</si>
  <si>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</si>
  <si>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</si>
  <si>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</si>
  <si>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</si>
  <si>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</si>
  <si>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</si>
  <si>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</si>
  <si>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</si>
  <si>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</si>
  <si>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</si>
  <si>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</si>
  <si>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</si>
  <si>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</si>
  <si>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</si>
  <si>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</si>
  <si>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</si>
  <si>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</si>
  <si>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</si>
  <si>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</si>
  <si>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</si>
  <si>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</si>
  <si>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</si>
  <si>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</si>
  <si>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</si>
  <si>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</si>
  <si>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</si>
  <si>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</si>
  <si>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</si>
  <si>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</si>
  <si>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</si>
  <si>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</si>
  <si>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</si>
  <si>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</si>
  <si>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</si>
  <si>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</si>
  <si>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</si>
  <si>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</si>
  <si>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</si>
  <si>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</si>
  <si>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</si>
  <si>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</si>
  <si>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</si>
  <si>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</si>
  <si>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</si>
  <si>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</si>
  <si>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</si>
  <si>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</si>
  <si>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</si>
  <si>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</si>
  <si>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</si>
  <si>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</si>
  <si>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</si>
  <si>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</si>
  <si>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</si>
  <si>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</si>
  <si>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</si>
  <si>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</si>
  <si>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</si>
  <si>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</si>
  <si>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</si>
  <si>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</si>
  <si>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</si>
  <si>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</si>
  <si>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</si>
  <si>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</si>
  <si>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</si>
  <si>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</si>
  <si>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</si>
  <si>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</si>
  <si>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</si>
  <si>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</si>
  <si>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</si>
  <si>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</si>
  <si>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</si>
  <si>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</si>
  <si>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</si>
  <si>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</si>
  <si>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</si>
  <si>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</si>
  <si>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</si>
  <si>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</si>
  <si>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</si>
  <si>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</si>
  <si>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</si>
  <si>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</si>
  <si>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</si>
  <si>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</si>
  <si>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</si>
  <si>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</si>
  <si>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</si>
  <si>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</si>
  <si>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</si>
  <si>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</si>
  <si>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</si>
  <si>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</si>
  <si>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</si>
  <si>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</si>
  <si>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</si>
  <si>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</si>
  <si>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</si>
  <si>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</si>
  <si>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</si>
  <si>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</si>
  <si>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</si>
  <si>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</si>
  <si>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</si>
  <si>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</si>
  <si>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</si>
  <si>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</si>
  <si>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</si>
  <si>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</si>
  <si>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</si>
  <si>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</si>
  <si>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</si>
  <si>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</si>
  <si>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</si>
  <si>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</si>
  <si>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</si>
  <si>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</si>
  <si>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</si>
  <si>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</si>
  <si>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</si>
  <si>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</si>
  <si>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</si>
  <si>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</si>
  <si>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</si>
  <si>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</si>
  <si>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</si>
  <si>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</si>
  <si>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</si>
  <si>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</si>
  <si>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</si>
  <si>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</si>
  <si>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</si>
  <si>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</si>
  <si>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</si>
  <si>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</si>
  <si>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</si>
  <si>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</si>
  <si>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</si>
  <si>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</si>
  <si>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</si>
  <si>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</si>
  <si>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</si>
  <si>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</si>
  <si>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</si>
  <si>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</si>
  <si>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</si>
  <si>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</si>
  <si>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</si>
  <si>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</si>
  <si>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</si>
  <si>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</si>
  <si>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</si>
  <si>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</si>
  <si>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</si>
  <si>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</si>
  <si>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</si>
  <si>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</si>
  <si>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</si>
  <si>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</si>
  <si>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</si>
  <si>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</si>
  <si>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</si>
  <si>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</si>
  <si>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</si>
  <si>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</si>
  <si>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</si>
  <si>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</si>
  <si>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</si>
  <si>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</si>
  <si>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</si>
  <si>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</si>
  <si>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</si>
  <si>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</si>
  <si>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</si>
  <si>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</si>
  <si>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</si>
  <si>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</si>
  <si>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</si>
  <si>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</si>
  <si>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</si>
  <si>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</si>
  <si>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</si>
  <si>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</si>
  <si>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</si>
  <si>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</si>
  <si>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</si>
  <si>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</si>
  <si>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</si>
  <si>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</si>
  <si>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</si>
  <si>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</si>
  <si>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</si>
  <si>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</si>
  <si>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</si>
  <si>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</si>
  <si>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</si>
  <si>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</si>
  <si>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</si>
  <si>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</si>
  <si>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</si>
  <si>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</si>
  <si>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</si>
  <si>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</si>
  <si>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</si>
  <si>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</si>
  <si>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</si>
  <si>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</si>
  <si>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</si>
  <si>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</si>
  <si>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</si>
  <si>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</si>
  <si>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</si>
  <si>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</si>
  <si>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</si>
  <si>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</si>
  <si>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</si>
  <si>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</si>
  <si>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</si>
  <si>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</si>
  <si>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</si>
  <si>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</si>
  <si>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</si>
  <si>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</si>
  <si>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</si>
  <si>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</si>
  <si>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</si>
  <si>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</si>
  <si>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</si>
  <si>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</si>
  <si>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</si>
  <si>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</si>
  <si>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</si>
  <si>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</si>
  <si>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</si>
  <si>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</si>
  <si>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</si>
  <si>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</si>
  <si>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</si>
  <si>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</si>
  <si>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</si>
  <si>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</si>
  <si>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</si>
  <si>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</si>
  <si>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</si>
  <si>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</si>
  <si>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</si>
  <si>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</si>
  <si>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</si>
  <si>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</si>
  <si>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</si>
  <si>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</si>
  <si>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</si>
  <si>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</si>
  <si>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</si>
  <si>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</si>
  <si>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</si>
  <si>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</si>
  <si>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</si>
  <si>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</si>
  <si>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</si>
  <si>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</si>
  <si>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</si>
  <si>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</si>
  <si>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</si>
  <si>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 xml:space="preserve">630037, г. Новосибирск, ул. Эйхе, 1                                                                                                      e-mail: dom-molod@mail.ru  тел. 337-03-57     </t>
  </si>
  <si>
    <t>Налесник Ольга Сергеевна</t>
  </si>
  <si>
    <t>Дом молодежи": 27кабинетов                            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3 - 10 кабинетов                                                                           "Перспектива": ул.Сызранская,10/1-8 кабинетов                                                                          "Сфера" - ул. 1-я Механическая, 18 - 4 кабинета                                                                                                       
 ВПК "Чайка" : 5 кабинетов            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клуб "Солнечный  :ул. Звездная, 9 – 3 кабинета                                                                                        "Меридиан" :ул. Героев Революции, 5/2 – 3 кабинета                                                            "Иня" улица Красный Факел,43 - 4 кабинета.</t>
  </si>
  <si>
    <t>Муниципальное бюджетное учреждение  молодежный Центр "Дом молодежи" Первомайского района города Новосибирска (МБУ МЦ "Дом молодежи" Первомайского района города Новосибирска)  03.04.2018г.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</si>
  <si>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</si>
  <si>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" Дом молодежи": ул.Эйхе, 1 - 4195,6кв.м.                                                                             Головное               Площадь по структурным подразделениям:                                                                                                                          "Иня" : ул.Красный факел, 43 - 486,5 кв.м                                                                                                                                                                                                                                                                          "Меридиан": ул. Шмидта, 3 - 475,5 кв.м.                                                                                                             "Перспектива": ул.Сызранская,10/1 - 306,3 кв.м.                                                                       
"Сфера" ул. 1-я Механическая, 18 - 259,1 кв.м                                                                                                                     "Чайка" : ул.Шукшина, 20 – 189,9 кв.м.
 Помещения:                                                                                                                                                                     "Сфера" клуб "Солнечный" :ул. Звездная, 9 – 90,8 кв.м.
 "Меридиан" :ул. Героев Революции, 5/2 – 223,8 кв.м.                                                                           Итого: 6227,5 кв.м.</t>
  </si>
  <si>
    <t>"Дом молодежи": ул. Эйхе, 1   -     997, 3 кв.м.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3 - 290,3 кв.м.                                                                                             "Перспектива": ул.Сызранская,10/1- 126,6 кв.м.                                                                                             "Сфера" - ул. 1-я Механическая, 18 - 118,7 кв.м.                                                                                                           
 ВПК "Чайка" : ул.Шукшина, 20 – 128,7кв.м.
 Помещения:                                                                                                                                                "Сфера" клуб "Солнечный  :ул. Звездная, 9 – 73 кв.м.                                                                                         "Меридиан" :ул. Героев Революции, 5/2 – 128,9 кв.м.                                                            "Иня" - ул. Красный Факел, 43, - 503,1                                                                                                                           Итого: 2366,6 кв.м.</t>
  </si>
  <si>
    <t>" Мужество.Доблесть. Отвага"</t>
  </si>
  <si>
    <t>"Жизнь в погонах"</t>
  </si>
  <si>
    <t>"Моя семья, мой выходной"</t>
  </si>
  <si>
    <t>"Точка спорта 2.0"</t>
  </si>
  <si>
    <t>"Музыкальный лейбл "То место"</t>
  </si>
  <si>
    <t>"Сенсорная комната "Релакс"</t>
  </si>
  <si>
    <t>"Вливайся 2.0"</t>
  </si>
  <si>
    <t>"Форум-театр "Ничего смешного"</t>
  </si>
  <si>
    <t>"Трудовой отряд "Гвозди"</t>
  </si>
  <si>
    <t>"Как заработать первый "Лям"</t>
  </si>
  <si>
    <t>"Мы разные, но мы вместе"</t>
  </si>
  <si>
    <t>"Творческая лаборатория"</t>
  </si>
  <si>
    <t>"Сквер"</t>
  </si>
  <si>
    <t>"Таверна героев"</t>
  </si>
  <si>
    <t>Январь-Декабрь 2023г.</t>
  </si>
  <si>
    <t>Август 2022г.-Декабрь 2023г.</t>
  </si>
  <si>
    <t>Сентябрь 2022г.-Декабрь 2023г.</t>
  </si>
  <si>
    <t>14-35 лет</t>
  </si>
  <si>
    <t>14-16</t>
  </si>
  <si>
    <t>14-35</t>
  </si>
  <si>
    <t>16-35</t>
  </si>
  <si>
    <t>14-17</t>
  </si>
  <si>
    <t>14-18</t>
  </si>
  <si>
    <t>Фестиваль современной уличной хореографии «ВаленОк»</t>
  </si>
  <si>
    <t>Городской фестиваль авторской и бардовской песни «#НЕСПАТЬ»</t>
  </si>
  <si>
    <t>Городской фестиваль возможностей «OPEN NIGHT»</t>
  </si>
  <si>
    <t>Творчество без границ</t>
  </si>
  <si>
    <t>ЖивиЯрчеФест</t>
  </si>
  <si>
    <t>Содействие формированию активной жизненной позиции</t>
  </si>
  <si>
    <t>Гражданско-патриотическая акция "Я-гражданин"</t>
  </si>
  <si>
    <t xml:space="preserve">Гражданское и патриотическое воспитание </t>
  </si>
  <si>
    <t>12-35 лет</t>
  </si>
  <si>
    <t>14 лет</t>
  </si>
  <si>
    <t>Все возрастные категории</t>
  </si>
  <si>
    <t>18-35 лет</t>
  </si>
  <si>
    <t>Государственное бюджетное профессиональное образовательное учреждение Новосибирской области "Новосибирский профессионально-педагогический колледж"</t>
  </si>
  <si>
    <t>АНО ДПО "Межрегиональный институт делового образования"</t>
  </si>
  <si>
    <t>АНО ДПО Обучающий центр "Солнечный город"</t>
  </si>
  <si>
    <t>"Технология взаимодействия с людьми с инвалидностью" (72 часа)</t>
  </si>
  <si>
    <t>Бухгалтерский (бюджетный) учет в организациях государственного сектора (20 ч.)</t>
  </si>
  <si>
    <t>Внедрение порядка межведомственного взаимодействия органиов и учреждений системы профилактики" ()</t>
  </si>
  <si>
    <t>"Осознанное тренерство (96ч.)</t>
  </si>
  <si>
    <t>Управления персоналом, кадрового делопроизводства и
оформления трудовых отношений</t>
  </si>
  <si>
    <t>Общество с ограниченной ответственностью
«Западно
Сибирский центр профессионального обучения» переподготовка по программе:
«УПРАВЛЕНИЕ ПЕРСОНАЛОМ И КАДРОВОЕ
ДЕЛОПРОИЗВОДСТВО.
(ПРОФСТАНДАРТ: КОДЫ А, В, С, D, E, F, G, H)»</t>
  </si>
  <si>
    <t>"Трудовое законодательство в 2023 году, новейшие изменения, актуальные вопросы, практические советы профессионала."</t>
  </si>
  <si>
    <t>Центр неприрывного образования "Мысль"</t>
  </si>
  <si>
    <t>Региональная школа социального проектирования</t>
  </si>
  <si>
    <t>ГБУ НСО "АПМИ"</t>
  </si>
  <si>
    <t>"Основы проектного управления. Грантовые проекты." (144ч.)</t>
  </si>
  <si>
    <t>Региональный образовательный интенсив для кураторов открытых пространств Новосибирской области</t>
  </si>
  <si>
    <t>Основы для волонтерство для начинающих</t>
  </si>
  <si>
    <t>Добро-университет</t>
  </si>
  <si>
    <t xml:space="preserve">Онлайн-школа "Совершенный день"  https://perfectday-school.online/forcoach1 </t>
  </si>
  <si>
    <t>ГБУ НО "АПМИ"</t>
  </si>
  <si>
    <t>МБУ МЦ "Дом молодежи" Первомайского района г. Новосибирск</t>
  </si>
  <si>
    <t>О.С. Налесник</t>
  </si>
  <si>
    <t>Муниципального бюджетного учреждения  молодежного центра "Дом молодежи" Первомайского района г. Новосибирск</t>
  </si>
  <si>
    <t>"Дом молодежи": ул. Эйхе, 1   - отдельностоящее 3-хэтажное здание 1 и 2 этаж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на 1-ом этаже 9-ти этажного жилого дома;                     "Перспектива": ул.Сызранская,10/1-отдельностоящее 2-хэтажное  здание;                               "Сфера" - ул. 1-я Механическая, 18 - на 1-ом этаже 5-ти этажного жилого дома                                                                                                           
 ВПК "Чайка" : ул.Шукшина, 20 – отдельностоящее одноэтажное административное здание;
 Помещения:                                                                                                                                                "Сфера" клуб "Солнечный  :ул. Звездная, 9 – на 1-ом этаже 5-ти этажного жилого дома;
  "Меридиан" :ул. Героев Революции, 5/2 – цокольный этаж 6-ти этажного жилого дома.                                   "Иня": ул.Красный Факел, 43, 1-этажное здание, пристройка к жилому 9-этажному дому с торца здания.</t>
  </si>
  <si>
    <t xml:space="preserve"> Первенство Первомайского района по лыжным гонкам</t>
  </si>
  <si>
    <t>февраль</t>
  </si>
  <si>
    <t xml:space="preserve">Лыжная база «Стрелочный» </t>
  </si>
  <si>
    <t>Кайгородов И.- диплом 3 место</t>
  </si>
  <si>
    <t>Открытый межвузовский турнир «Студенческий клинок»</t>
  </si>
  <si>
    <t>Клуб современного мечевого боя «Велес»</t>
  </si>
  <si>
    <t>Шульгина М.-2 место (Сабля баклер)</t>
  </si>
  <si>
    <t>Шульгина М.-2 место (Щит меч)</t>
  </si>
  <si>
    <t>Плешаков Е.-1 место (Сабля баклер)</t>
  </si>
  <si>
    <t>Брух Дмитрий -2 место (сабля баклер)</t>
  </si>
  <si>
    <t>Брух Дмитрий -1 место (сабля соло)</t>
  </si>
  <si>
    <t>Плешаков Е.-1 место  (сабля соло)</t>
  </si>
  <si>
    <t>Районный фестиваль «Творчество без границ»</t>
  </si>
  <si>
    <t>МБУ МЦ «Дом молодёжи» Эйхе 1</t>
  </si>
  <si>
    <t>Диплом -лауреат 3 степени</t>
  </si>
  <si>
    <t>Студия восточного танца «Мираж Огней»</t>
  </si>
  <si>
    <t>Диплом -лауреат 2 степени</t>
  </si>
  <si>
    <t>Диплом -лауреат 1 степени</t>
  </si>
  <si>
    <t>Студия светового шоу «Орбиталь»</t>
  </si>
  <si>
    <t>Диплом- лауреат 2 степени</t>
  </si>
  <si>
    <t>Хобби-клуб «Сундучок»</t>
  </si>
  <si>
    <t>Дудкина Е.- Лауреат -1 степени</t>
  </si>
  <si>
    <t>Вдовкина А.- лауреат 3 степени</t>
  </si>
  <si>
    <t>Соловьёва Е. -Лауреат -1 степени</t>
  </si>
  <si>
    <t>Анкудинова К.-лауреат 3 степени</t>
  </si>
  <si>
    <t>Улица Шевченко дом 15  шахматный зал «Front office»</t>
  </si>
  <si>
    <t>Бочкин- А. 3 место</t>
  </si>
  <si>
    <t>4-ый турнир по шахматам среди детей судей и работников судов Новосибирской области</t>
  </si>
  <si>
    <t xml:space="preserve"> Улица Нижегородская дом 6</t>
  </si>
  <si>
    <t>Яковенко Кирилл-1 место</t>
  </si>
  <si>
    <t>Конкурс «Мой город, мой район, мой завод!!» приуроченный к 130- летию Новосибирска и 90 -летию Первомайского района</t>
  </si>
  <si>
    <t>апрель</t>
  </si>
  <si>
    <t>ул. Аксёнова, АО «НСЗ»</t>
  </si>
  <si>
    <t>Изостудия «Современная кисть»</t>
  </si>
  <si>
    <t>Устинова В.-диплом 2 степени</t>
  </si>
  <si>
    <t>Тимонина А.- диплом 1 степени</t>
  </si>
  <si>
    <t>Амелько В. , Степенова Э., Вдовкина А., Эйнулаева А.-диплом участника</t>
  </si>
  <si>
    <t>Районная выставка-конкурс  «Мир глазами детей» посвящённый 90-летию юбилея Первомайского района и 130-летию Новосибирска</t>
  </si>
  <si>
    <t>https://t.me/dom_molod</t>
  </si>
  <si>
    <t>Вегерина М.К.-благодарственное письмо</t>
  </si>
  <si>
    <t>Чиков Р.-лауреат 2 степени</t>
  </si>
  <si>
    <t>Тимонина А.-лауреат 3 степени</t>
  </si>
  <si>
    <t>Вдовкина А.-лауреат 2 степени</t>
  </si>
  <si>
    <t>Кулакова Е.-лауреат 3 степени</t>
  </si>
  <si>
    <t>Эйнуллаева А.-лауреат 3 степени</t>
  </si>
  <si>
    <t>Устинова В.-лауреат 1 степени</t>
  </si>
  <si>
    <t>Степанова Э.-диплом участника</t>
  </si>
  <si>
    <t>Луцкевич Л.А.-благодарственное письмо</t>
  </si>
  <si>
    <t>Дудкина В.-диплом участника</t>
  </si>
  <si>
    <t>Вдовкина А.-диплом участника</t>
  </si>
  <si>
    <t>Андроненко Д.-диплом участника</t>
  </si>
  <si>
    <t>Гребенщикова Д.-диплом участника</t>
  </si>
  <si>
    <t>Алабугина З.-диплом участника</t>
  </si>
  <si>
    <t>Могилевская Ю. –лауреат 1 степени</t>
  </si>
  <si>
    <t>Петрушина Д.-лауреат 2 степени</t>
  </si>
  <si>
    <t>Анкудинова А.- лауреат 1 степени</t>
  </si>
  <si>
    <t>Артамонова А.- диплом участника</t>
  </si>
  <si>
    <t>Городской фестиваль творческой самодеятельности «Арт-калинка»</t>
  </si>
  <si>
    <t>Лауреат-1 степени</t>
  </si>
  <si>
    <t>Лауреат -2 степени</t>
  </si>
  <si>
    <r>
      <t>III открытый городской конкурс восточного танца «Ильхаэм»</t>
    </r>
    <r>
      <rPr>
        <sz val="10"/>
        <color rgb="FF000000"/>
        <rFont val="Times New Roman"/>
        <family val="1"/>
        <charset val="204"/>
      </rPr>
      <t>,</t>
    </r>
    <r>
      <rPr>
        <sz val="10"/>
        <color rgb="FF1E1E1E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 xml:space="preserve"> </t>
    </r>
  </si>
  <si>
    <t xml:space="preserve">1 место – «Табла» молодежь </t>
  </si>
  <si>
    <t xml:space="preserve">1 место – «Шааби» </t>
  </si>
  <si>
    <t xml:space="preserve">1 место – «Межансе» </t>
  </si>
  <si>
    <t xml:space="preserve">1 место – НосенкоА. «Балади» </t>
  </si>
  <si>
    <t xml:space="preserve">1 место - Сукова В. «Шааби» </t>
  </si>
  <si>
    <t xml:space="preserve">1 место - Федосова С. «Межансе» </t>
  </si>
  <si>
    <t xml:space="preserve">1 место - Бершова Е. «Межансе» </t>
  </si>
  <si>
    <t xml:space="preserve">2 место – «Мувашахад» </t>
  </si>
  <si>
    <t>2 место – «Бандари»</t>
  </si>
  <si>
    <t>2 место - Уханова А.« Межансе»</t>
  </si>
  <si>
    <t xml:space="preserve">2 место - Носенко А.«Дабка» </t>
  </si>
  <si>
    <t xml:space="preserve">2 место - Артамонова А.«Бандари» </t>
  </si>
  <si>
    <t xml:space="preserve">2 место – Елисеева М. «Шааби» </t>
  </si>
  <si>
    <t>2 место - Кузнецова А.«Межансе»</t>
  </si>
  <si>
    <t xml:space="preserve"> 2 место -Артамонова А.«Межансе» </t>
  </si>
  <si>
    <t xml:space="preserve">2 место - Бершова Е.«Табла» </t>
  </si>
  <si>
    <t xml:space="preserve">3 место – «Межансе»  юниоры </t>
  </si>
  <si>
    <t xml:space="preserve">3 место – «Александрия» </t>
  </si>
  <si>
    <t xml:space="preserve">3 место - Бершова Е. «Шааби» </t>
  </si>
  <si>
    <t>Кубок Новосибирской области по гребному слалому</t>
  </si>
  <si>
    <t>Кайгородов И.-2 место</t>
  </si>
  <si>
    <t>г. Окуловка, Новгородская область, Окуловский слаломный канал</t>
  </si>
  <si>
    <t>Кубок  города Новосибирска</t>
  </si>
  <si>
    <t>Первенство Новосибирской области  до 24 лет по гребному слалому</t>
  </si>
  <si>
    <t>Городской конкурс восточного танца «Ильхаэм»</t>
  </si>
  <si>
    <t>Клуб восточного танца «Мираж огней»</t>
  </si>
  <si>
    <t>Сукова В.-лауреат 1 степени</t>
  </si>
  <si>
    <t>Носенко А.- лауреат 1 степени</t>
  </si>
  <si>
    <t>Носенко А.- лауреат 2 степени</t>
  </si>
  <si>
    <t>Кузнецова А.-лауреат 2 степени</t>
  </si>
  <si>
    <t>Артамонова А.-лауреат 2 степени</t>
  </si>
  <si>
    <t>Уханова А.-лауреат 2 степени</t>
  </si>
  <si>
    <t>Бершова Е.-лауреат 3 степени</t>
  </si>
  <si>
    <t>Бершова Е.-лауреат 2 степени</t>
  </si>
  <si>
    <t>Бершова Е.-лауреат 1 степени</t>
  </si>
  <si>
    <t>Федосова С.- лауреат 1 степени</t>
  </si>
  <si>
    <t>«Межансе»- лауреат 1 степени</t>
  </si>
  <si>
    <t>«Александрия»-лауреат 3 степени</t>
  </si>
  <si>
    <t>«Бандари» -лауреат 2 степени</t>
  </si>
  <si>
    <t>«Шааби»-лауреат 1 степени</t>
  </si>
  <si>
    <t>«Табла»- лауреат 1 степени</t>
  </si>
  <si>
    <t xml:space="preserve">Городской фестиваль «Валенок» </t>
  </si>
  <si>
    <t>Диплом –лауреат 3 степени</t>
  </si>
  <si>
    <r>
      <t>Рейтинговый</t>
    </r>
    <r>
      <rPr>
        <sz val="10"/>
        <color rgb="FF000000"/>
        <rFont val="Times New Roman"/>
        <family val="1"/>
        <charset val="204"/>
      </rPr>
      <t xml:space="preserve"> Чемпионат Bellydance по версии Лиги Профессионалов «Жемчужина Востока»</t>
    </r>
  </si>
  <si>
    <t>Студия восточного танца «Мираж огней»</t>
  </si>
  <si>
    <t>Артамонова А.-3 место</t>
  </si>
  <si>
    <t>Бершова Е.-2 место</t>
  </si>
  <si>
    <t>Бершова Е.-3 место</t>
  </si>
  <si>
    <t>Кузнецова А.-3 место</t>
  </si>
  <si>
    <t>Открытое первенство Республики Алтай по рафтингу «УЛАЛУ БасСпринт-2023»</t>
  </si>
  <si>
    <t>Республика Алтай</t>
  </si>
  <si>
    <t>https://vk.com/slalomnso</t>
  </si>
  <si>
    <t>Сотникова В.- диплом 1 место</t>
  </si>
  <si>
    <t>Межрегиональные соревнования по рафтингу «УЛАЛУ БасСпринт-2023»</t>
  </si>
  <si>
    <t>Волощук  В.- диплом 1 место</t>
  </si>
  <si>
    <t>Открытое Первенство по рафтингу РОО «Федерации гребного слалома  рафтинга Красноярского края в дисциплине «Многоборье»»</t>
  </si>
  <si>
    <t>март</t>
  </si>
  <si>
    <t>г. Красноярск, МСК «Радуга» , ул. Стасовой 6</t>
  </si>
  <si>
    <t>Сотникова В.- 1 место</t>
  </si>
  <si>
    <t xml:space="preserve"> Первенство  Федерации гребного слалома  рафтинга Красноярского края »</t>
  </si>
  <si>
    <t>Сотникова В.- 3 место</t>
  </si>
  <si>
    <t>Региональный Открытый турнир «Кубок Сибирский клинок»</t>
  </si>
  <si>
    <t>https://vk.com/event211136585</t>
  </si>
  <si>
    <t>Диплом -2 место командное</t>
  </si>
  <si>
    <t>Верич М.-3 место  (Сабля баклер)</t>
  </si>
  <si>
    <t>Верич М.- 1 место (Щит меч)</t>
  </si>
  <si>
    <t>Плешакова М.-2 место(Щит меч)</t>
  </si>
  <si>
    <t>Плешакова М.-1 место (Сабля баклер)</t>
  </si>
  <si>
    <t>Мещерякова М.-1 место (Сабля баклер)</t>
  </si>
  <si>
    <t>Шульгина М.-3 место (Сабля баклер)</t>
  </si>
  <si>
    <t>Золотухин А.-1 место (Щит меч)</t>
  </si>
  <si>
    <t>Золотухин А.-1 место (Сабля баклер)</t>
  </si>
  <si>
    <t>Кривенцов С- 2 место(Сабля баклер)</t>
  </si>
  <si>
    <t>Кривенцов С.-2 место (Щит меч)</t>
  </si>
  <si>
    <t>Плешаков Е.-1 место (Щит меч)</t>
  </si>
  <si>
    <t xml:space="preserve">Рейтинговый конкурс фестивале по современной хореографии и Oriental , Bollywood «Таланты Сибири - 2023» </t>
  </si>
  <si>
    <t>https://vk.com/wall-11799306_520</t>
  </si>
  <si>
    <t>Диплом 2 место</t>
  </si>
  <si>
    <t>Диплом 3 место</t>
  </si>
  <si>
    <t>Межрегиональный конкурс «Колорит востока»</t>
  </si>
  <si>
    <t>июнь</t>
  </si>
  <si>
    <t>https://vk.com/club200207671</t>
  </si>
  <si>
    <t>Кузнецова А.-диплом 2 место</t>
  </si>
  <si>
    <t>Королёва А.-диплом 3 место</t>
  </si>
  <si>
    <t>Региональный  соревнования по гребному слалому мемориал «Памяти друзей»</t>
  </si>
  <si>
    <t>Республика Алтай , река Сема</t>
  </si>
  <si>
    <t>Кайгородов Иван- 3 место</t>
  </si>
  <si>
    <t>Открытое Первенство республики Алтай по гребному слалому</t>
  </si>
  <si>
    <t>Межрегиональный конкурс "Танцевальный квартал "</t>
  </si>
  <si>
    <t>https://vk.com/soyuzdancensk</t>
  </si>
  <si>
    <t>Клуб современного танца «Микс денс»</t>
  </si>
  <si>
    <t>Диплом 1 место</t>
  </si>
  <si>
    <t>Юниоры- Диплом 1 место</t>
  </si>
  <si>
    <t>Пшеницына А. - Диплом 1 место</t>
  </si>
  <si>
    <t>Аскарова -Диплом 1 место</t>
  </si>
  <si>
    <t>Кузнецова А.-1 место</t>
  </si>
  <si>
    <t>Королёва А.-2 место</t>
  </si>
  <si>
    <t>Королёва А.- 3 место</t>
  </si>
  <si>
    <t>Всероссийский   творческий конкурс «Талантоха»</t>
  </si>
  <si>
    <t>январь</t>
  </si>
  <si>
    <t>Всероссийский СМИ «Талантоха»</t>
  </si>
  <si>
    <t>http://talantoha.ru/</t>
  </si>
  <si>
    <t>Всероссийский конкурс «Талантоха»</t>
  </si>
  <si>
    <t>Всероссийское СМИ «Талантоха»</t>
  </si>
  <si>
    <t>Всероссийский конкурс «Ах ты, зимушка зима!»</t>
  </si>
  <si>
    <t xml:space="preserve">  https://pedup.ru/teacher-contest/</t>
  </si>
  <si>
    <t>Андроненко Дарья- 2 место</t>
  </si>
  <si>
    <t xml:space="preserve">Всероссийский конкурс «Защитники земли русской» </t>
  </si>
  <si>
    <t>Центр проведения интерактивных мероприятий «Рrо педагог»</t>
  </si>
  <si>
    <t>https://pro-pedagoga.ru/</t>
  </si>
  <si>
    <t>Вокальная студия «Солнечный микрофон»</t>
  </si>
  <si>
    <t>Евдокименко Е.О.-диплом педагога победителя</t>
  </si>
  <si>
    <r>
      <t>Челединов  А. -лауреат 1 степени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</si>
  <si>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Всероссийский конкурс «От героев былых времён»» </t>
  </si>
  <si>
    <t xml:space="preserve">Евдокименко Е.О -диплом педагога победителя </t>
  </si>
  <si>
    <r>
      <t>Криворотова Е. -лауреат 1 степени</t>
    </r>
    <r>
      <rPr>
        <b/>
        <sz val="10"/>
        <color theme="1"/>
        <rFont val="Times New Roman"/>
        <family val="1"/>
        <charset val="204"/>
      </rPr>
      <t xml:space="preserve"> </t>
    </r>
  </si>
  <si>
    <t xml:space="preserve">Всероссийский конкурс «Перезвон  талантов» </t>
  </si>
  <si>
    <r>
      <t>диплом педагога победителя, лауреат 1 степени</t>
    </r>
    <r>
      <rPr>
        <b/>
        <sz val="10"/>
        <color theme="1"/>
        <rFont val="Times New Roman"/>
        <family val="1"/>
        <charset val="204"/>
      </rPr>
      <t xml:space="preserve"> </t>
    </r>
  </si>
  <si>
    <t>Всероссийский творческий конкурс «Времена года»</t>
  </si>
  <si>
    <t>Международный образовательный портал «ФГОС онлайн»</t>
  </si>
  <si>
    <t>https://fgosonline.ru/</t>
  </si>
  <si>
    <t>Данилова Дарина- 1 место</t>
  </si>
  <si>
    <t>Всероссийский творческий конкурс «Талантоха»</t>
  </si>
  <si>
    <t>Диплом победителя -1 степени</t>
  </si>
  <si>
    <t>Всероссийский творческий конкурс «Твори ! Участвуй! Побеждай!»</t>
  </si>
  <si>
    <t>Международный</t>
  </si>
  <si>
    <t>Образовательный портал</t>
  </si>
  <si>
    <t xml:space="preserve">«Солнечный свет» </t>
  </si>
  <si>
    <t>https://solncesvet.ru/</t>
  </si>
  <si>
    <t>Митюшкина Екатерина -1 место</t>
  </si>
  <si>
    <t>Чемпионат России по современному мечевому бою</t>
  </si>
  <si>
    <t>Плешаков Егор- 3 место</t>
  </si>
  <si>
    <t>Плешаков Егор- 2 место</t>
  </si>
  <si>
    <t>Плешаков Егор – 1 место</t>
  </si>
  <si>
    <t>Плешакова Маргарита- 3 место</t>
  </si>
  <si>
    <t>Милованов Михаил- 2 место</t>
  </si>
  <si>
    <t>Милованов Михаил- 3 место</t>
  </si>
  <si>
    <t>Всероссийский фестиваль-конкурс «Золотая грация»</t>
  </si>
  <si>
    <t>https://konkurs-imperial.ru/</t>
  </si>
  <si>
    <t>Благодарственное письмо</t>
  </si>
  <si>
    <t>Лауреат 1 степени</t>
  </si>
  <si>
    <t>Всероссийский творческий конкурс «Мир детства-мир чудес»</t>
  </si>
  <si>
    <t xml:space="preserve"> «Арт талант»</t>
  </si>
  <si>
    <t>https://www.art-talant.org/</t>
  </si>
  <si>
    <t>Хобби-клуб «Мастера и подмастерья»</t>
  </si>
  <si>
    <t>Прохорова О.Б.-диплом педагога подготовившего победителя</t>
  </si>
  <si>
    <t>Девитиярова А.- диплом 2 место</t>
  </si>
  <si>
    <t>«Арт талант»</t>
  </si>
  <si>
    <t>Луцкевич Л.А.-диплом педагога подготовившего победителя</t>
  </si>
  <si>
    <t>Андроненко Д.-диплом 1 место</t>
  </si>
  <si>
    <t>Всероссийский творческий конкурс «Искусство сквозь года»</t>
  </si>
  <si>
    <t>Агафонцев Давид- 1 место</t>
  </si>
  <si>
    <t>Всероссийский конкурс «Детская песня»</t>
  </si>
  <si>
    <t>Белоножко Вероника- победитель 1 место</t>
  </si>
  <si>
    <t>Всероссийский конкурс «Талант педагога»»</t>
  </si>
  <si>
    <t xml:space="preserve">Международный арт-центр «Наследие» </t>
  </si>
  <si>
    <t>https://www.art-center.ru/events/nasledie</t>
  </si>
  <si>
    <t>Всероссийский творческий конкурс «Державы верные сыны!!»</t>
  </si>
  <si>
    <t>Луцкевич Л.А.- диплом педагога подготовившего победителя</t>
  </si>
  <si>
    <t>Ильина А.- диплом лауреат</t>
  </si>
  <si>
    <t>Прохорова О.Б.- диплом педагога подготовившего победителя</t>
  </si>
  <si>
    <t>Попова Е.-диплом 3 место</t>
  </si>
  <si>
    <r>
      <t xml:space="preserve">Всероссийском </t>
    </r>
    <r>
      <rPr>
        <sz val="10"/>
        <color rgb="FF000000"/>
        <rFont val="Times New Roman"/>
        <family val="1"/>
        <charset val="204"/>
      </rPr>
      <t>фестивале-конкурсе хореографического искусства «ВЫСОТА»</t>
    </r>
  </si>
  <si>
    <t>Дворец Культуры Барнаула, ул. Антона Петрова 146а.</t>
  </si>
  <si>
    <t>Диплом- Лауреат 3 степени</t>
  </si>
  <si>
    <t>Всероссийский творческий конкурс «Масленица хороша-широка её душа!»</t>
  </si>
  <si>
    <t>Андроненко Д.-диплом 3 место</t>
  </si>
  <si>
    <t>Баталова П.-диплом 1 место</t>
  </si>
  <si>
    <t>Всероссийский творческий конкурс «Путешествия в морские дали»</t>
  </si>
  <si>
    <t>Вепренцева В.-2 место</t>
  </si>
  <si>
    <t>Касапова Е.-1 место</t>
  </si>
  <si>
    <t>Всероссийский конкурс-фестиваль «Родина-горжусь тобой!»</t>
  </si>
  <si>
    <t>Цирковая студия «Фокус покус»</t>
  </si>
  <si>
    <t>Стекленёва О.В.-благодарственное письмо</t>
  </si>
  <si>
    <t>Всероссийский конкурс из бросового материала «Береги планету»</t>
  </si>
  <si>
    <t>май</t>
  </si>
  <si>
    <t>Высшая школа делового администрирования</t>
  </si>
  <si>
    <t>https://dzen.ru/sba</t>
  </si>
  <si>
    <t>Прохорова О.Б.-благодарственное письмо</t>
  </si>
  <si>
    <t>Борисевич Дарья- 1место</t>
  </si>
  <si>
    <t>Всероссийский конкурс «Удивительный мир зверей и птиц»</t>
  </si>
  <si>
    <t xml:space="preserve"> «Арт-талант»</t>
  </si>
  <si>
    <t>Попова Е.-1 место</t>
  </si>
  <si>
    <t xml:space="preserve"> «Арт-талант» </t>
  </si>
  <si>
    <t>Вегерина М.К.- диплом педагога подготовившего победителя</t>
  </si>
  <si>
    <t>Степенюк Э.-1 место</t>
  </si>
  <si>
    <t>Близнюк В.-1 место</t>
  </si>
  <si>
    <t>Всероссийский конкурс «Угадай , что за птица?»</t>
  </si>
  <si>
    <t xml:space="preserve">Высшая школа делового администрирования </t>
  </si>
  <si>
    <t>Степанова Э-диплом 1 место</t>
  </si>
  <si>
    <t>Прохорова О.Б.- благодарственное письмо</t>
  </si>
  <si>
    <t>Борцова П.-диплом 1 место</t>
  </si>
  <si>
    <t>Всероссийский конкурс «Кукольная мастерская»</t>
  </si>
  <si>
    <t>Андроненко Д.-1 место</t>
  </si>
  <si>
    <t>Всероссийский конкурс «Салют Великой Победы!»</t>
  </si>
  <si>
    <t xml:space="preserve"> </t>
  </si>
  <si>
    <t>Макрушин Д.-1 место</t>
  </si>
  <si>
    <t>Близнюк В.- 1 место</t>
  </si>
  <si>
    <t>Всероссийский конкурс «Творим и радуем!»</t>
  </si>
  <si>
    <t>https://s-ba.ru/</t>
  </si>
  <si>
    <t>Осипова Н.-1 место</t>
  </si>
  <si>
    <t>Всероссийский  конкурс «Талантоха»</t>
  </si>
  <si>
    <t>https://talantoha.ru/</t>
  </si>
  <si>
    <t>Бершова Е.-диплом 2 место</t>
  </si>
  <si>
    <t>Всероссийский конкурс-«Скрапбукинг»</t>
  </si>
  <si>
    <t>август</t>
  </si>
  <si>
    <t>Международный образовательный портал ФГОС</t>
  </si>
  <si>
    <t>Брекотнина А.-1 место</t>
  </si>
  <si>
    <t>Всероссийское СМИ "Талантоха»</t>
  </si>
  <si>
    <t>Федченко А.-1 место</t>
  </si>
  <si>
    <t>Всероссийский конкурс «Осенние фантазии»</t>
  </si>
  <si>
    <t>сентябрь</t>
  </si>
  <si>
    <t>Международный образовательный портал «Парад талантов России»</t>
  </si>
  <si>
    <t>https://paradtalant.ru/</t>
  </si>
  <si>
    <t>Серебренникова Дарья-1 место</t>
  </si>
  <si>
    <t>Всероссийский конкурс декоративно прикладного творчества «Вязание»</t>
  </si>
  <si>
    <t>Южакова А..-2 место</t>
  </si>
  <si>
    <t>Всероссийское СМИ "Талантоха</t>
  </si>
  <si>
    <t>Диплом -2 место</t>
  </si>
  <si>
    <t>Всероссийский конкурс «Шишки, жёлудь, три листочка»</t>
  </si>
  <si>
    <t>октябрь</t>
  </si>
  <si>
    <t>Гребенщикова Дарья-1 место</t>
  </si>
  <si>
    <t>Луцкевич Л.А. -благодарственное письмо</t>
  </si>
  <si>
    <t>Всероссийский конкурс посвящённый Дню учителя</t>
  </si>
  <si>
    <t>Каплина Л.-1 место</t>
  </si>
  <si>
    <t>Всероссийский конкурс творчества «Вивея»</t>
  </si>
  <si>
    <t>Всероссийский конкурс «Усатые, Хвостатые»</t>
  </si>
  <si>
    <t>Решетнёва М.-1 место</t>
  </si>
  <si>
    <t>Суслякова В.-1 место</t>
  </si>
  <si>
    <t>Данилова А.-2 место</t>
  </si>
  <si>
    <t>Степанова Э.-2 место</t>
  </si>
  <si>
    <t>Международный  творческий конкурс «В мире нет ненужных вещей»</t>
  </si>
  <si>
    <r>
      <t xml:space="preserve"> Хобби-клуб «Сундучок</t>
    </r>
    <r>
      <rPr>
        <sz val="10"/>
        <color theme="1"/>
        <rFont val="Times New Roman"/>
        <family val="1"/>
        <charset val="204"/>
      </rPr>
      <t>»</t>
    </r>
  </si>
  <si>
    <t>Луцкевич Л.А. - диплом педагога подготовившего победителя, Афонина А.-диплом 1 место</t>
  </si>
  <si>
    <r>
      <t>Прохорова О.</t>
    </r>
    <r>
      <rPr>
        <b/>
        <sz val="10"/>
        <color theme="1"/>
        <rFont val="Times New Roman"/>
        <family val="1"/>
        <charset val="204"/>
      </rPr>
      <t xml:space="preserve">Б.- </t>
    </r>
    <r>
      <rPr>
        <sz val="10"/>
        <color theme="1"/>
        <rFont val="Times New Roman"/>
        <family val="1"/>
        <charset val="204"/>
      </rPr>
      <t>диплом педагога подготовившего победителя</t>
    </r>
  </si>
  <si>
    <t>Попова Е.- диплом 1 место</t>
  </si>
  <si>
    <t>Международный  творческий конкурс «С любовью к домашним животным»</t>
  </si>
  <si>
    <r>
      <t>Хобби-клуб «Сундучок</t>
    </r>
    <r>
      <rPr>
        <sz val="10"/>
        <color theme="1"/>
        <rFont val="Times New Roman"/>
        <family val="1"/>
        <charset val="204"/>
      </rPr>
      <t>»</t>
    </r>
  </si>
  <si>
    <t>Луцкевич Л.А.- диплом педагога подготовившего победителя Гребенщикова Д.-1 место</t>
  </si>
  <si>
    <r>
      <t xml:space="preserve">Прохорова О.Б.- </t>
    </r>
    <r>
      <rPr>
        <sz val="10"/>
        <color theme="1"/>
        <rFont val="Times New Roman"/>
        <family val="1"/>
        <charset val="204"/>
      </rPr>
      <t>диплом педагога подготовившего победителя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Борисевич Д.- диплом 1 место</t>
    </r>
  </si>
  <si>
    <t>Международный  творческий конкурс «День рождение Дед Мороза»</t>
  </si>
  <si>
    <t>Луцкевич Л.А.- диплом педагога подготовившего победителя Цуканова А.-1 место</t>
  </si>
  <si>
    <r>
      <t xml:space="preserve">Прохорова О.Б.- </t>
    </r>
    <r>
      <rPr>
        <sz val="10"/>
        <color theme="1"/>
        <rFont val="Times New Roman"/>
        <family val="1"/>
        <charset val="204"/>
      </rPr>
      <t>диплом педагога подготовившего победителя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Сагайдак Е.- диплом 1 место</t>
    </r>
  </si>
  <si>
    <t>Международный  творческий конкурс «Кладовая таланта»</t>
  </si>
  <si>
    <t>Международный Образовательный портал</t>
  </si>
  <si>
    <t>«Кладовая таланта»</t>
  </si>
  <si>
    <t>https://kladtalant.ru/</t>
  </si>
  <si>
    <r>
      <t>Диплом 2 шт./ студия восточного танца «Мираж огней» -</t>
    </r>
    <r>
      <rPr>
        <sz val="10"/>
        <color theme="1"/>
        <rFont val="Times New Roman"/>
        <family val="1"/>
        <charset val="204"/>
      </rPr>
      <t>диплом педагога победителя , диплом победителя 1 степени</t>
    </r>
  </si>
  <si>
    <t>Международный  творческий конкурс «Хореография-Фольклорный танец»</t>
  </si>
  <si>
    <t>«Солнечный свет»</t>
  </si>
  <si>
    <t xml:space="preserve"> Студия восточного танца «Мираж огней» </t>
  </si>
  <si>
    <t xml:space="preserve">Диплом- победителя </t>
  </si>
  <si>
    <t>Диплом -1 место</t>
  </si>
  <si>
    <t>Международный  творческий конкурс «Чудеса в Новогоднюю ночь»</t>
  </si>
  <si>
    <t xml:space="preserve"> «Рыжий кот»</t>
  </si>
  <si>
    <t>https://ginger-cat.ru/</t>
  </si>
  <si>
    <r>
      <t xml:space="preserve"> </t>
    </r>
    <r>
      <rPr>
        <b/>
        <sz val="10"/>
        <color theme="1"/>
        <rFont val="Times New Roman"/>
        <family val="1"/>
        <charset val="204"/>
      </rPr>
      <t>Хобби-клуб «Сундучок»</t>
    </r>
  </si>
  <si>
    <t>Луцкевич Л.А.-сертификат педагога победителя</t>
  </si>
  <si>
    <t>Андроненко Д.-2 место</t>
  </si>
  <si>
    <t xml:space="preserve">Прохорова О.Б.- диплом педагога победителя </t>
  </si>
  <si>
    <t>Хижнюк А.- диплом 1 место</t>
  </si>
  <si>
    <t>Международный фестиваль конкурс «Вершина таланта»</t>
  </si>
  <si>
    <t>Продюсерский центр «A.C.L Production”</t>
  </si>
  <si>
    <t>https://vershinatalanta.vsite.biz/</t>
  </si>
  <si>
    <t>Цирковая студия «Фокус-покус»</t>
  </si>
  <si>
    <t>Лауреат 3 степени</t>
  </si>
  <si>
    <t>Международный конкурс-фестиваль «Южное сияние»</t>
  </si>
  <si>
    <t>Фестивальная программа творчества</t>
  </si>
  <si>
    <t>«Мир искусства»</t>
  </si>
  <si>
    <t>https://art-seasons.ru/art_world</t>
  </si>
  <si>
    <t>Лауреат 2 степени</t>
  </si>
  <si>
    <t>Международный  творческий конкурс «Символ года -2023»</t>
  </si>
  <si>
    <t>Луцкевич Л.А.-сертификат педагога победителя,</t>
  </si>
  <si>
    <t xml:space="preserve"> Попова Е.-1 место</t>
  </si>
  <si>
    <t>Прохорова О.Б.-сертификат педагога победителя</t>
  </si>
  <si>
    <r>
      <t xml:space="preserve"> </t>
    </r>
    <r>
      <rPr>
        <sz val="10"/>
        <color theme="1"/>
        <rFont val="Times New Roman"/>
        <family val="1"/>
        <charset val="204"/>
      </rPr>
      <t>Баталова П.- диплом 1 мест</t>
    </r>
  </si>
  <si>
    <t>Международный  конкурс «Кладовая таланта»»</t>
  </si>
  <si>
    <t>Международный образовательный портал</t>
  </si>
  <si>
    <r>
      <t>Спиридонова А.В.-диплом педагога победителя</t>
    </r>
    <r>
      <rPr>
        <b/>
        <sz val="10"/>
        <color theme="1"/>
        <rFont val="Times New Roman"/>
        <family val="1"/>
        <charset val="204"/>
      </rPr>
      <t xml:space="preserve"> </t>
    </r>
  </si>
  <si>
    <t>диплом победителя 1 степени</t>
  </si>
  <si>
    <t>Международный  творческий конкурс «Дед Мороз и все, все, все»</t>
  </si>
  <si>
    <t>Хобби клуб «Сундучок»</t>
  </si>
  <si>
    <t xml:space="preserve">Луцкевич Л.А.-сертификат педагога победителя, </t>
  </si>
  <si>
    <t>Гребенщикова Д.-1 место</t>
  </si>
  <si>
    <t>Хобби-клуб «Мастера и подмастерья</t>
  </si>
  <si>
    <t>Прохорова О.Б.-диплом педагога победителя</t>
  </si>
  <si>
    <t>Борисевич Д.- диплом 1 место</t>
  </si>
  <si>
    <t>Международный фестиваль конкурс «Гордость нации»</t>
  </si>
  <si>
    <t>Международный арт-центр «Наследие»</t>
  </si>
  <si>
    <t>https://www.артнаследие.рф</t>
  </si>
  <si>
    <t xml:space="preserve"> Цирковая студия «Фокус-покус»</t>
  </si>
  <si>
    <r>
      <t>благодарственное письмо</t>
    </r>
    <r>
      <rPr>
        <b/>
        <sz val="10"/>
        <color theme="1"/>
        <rFont val="Times New Roman"/>
        <family val="1"/>
        <charset val="204"/>
      </rPr>
      <t xml:space="preserve"> </t>
    </r>
  </si>
  <si>
    <t>Диплом лауреат 1 степени</t>
  </si>
  <si>
    <t>Международный фестиваль конкурс «Яркая музыка»</t>
  </si>
  <si>
    <t>Арт-центр «Яркая музыка»</t>
  </si>
  <si>
    <t>https://fest-pro.ru/music</t>
  </si>
  <si>
    <t>Диплом лауреат 2 степени</t>
  </si>
  <si>
    <t>Международный конкурс «Академия талантов»</t>
  </si>
  <si>
    <t>Международный конкурс «Вокальное и инструментальное творчество»</t>
  </si>
  <si>
    <t>Международный конкурс «Ступеньки мастерства»</t>
  </si>
  <si>
    <t>Студия игры на гитаре «Вдохновение»</t>
  </si>
  <si>
    <t>Струц Лидия – диплом 1 место</t>
  </si>
  <si>
    <t>Международный  творческий конкурс «Новогодняя мастерская»</t>
  </si>
  <si>
    <t>Баталова П. .- диплом 1 место</t>
  </si>
  <si>
    <t>Войлошникова И. -диплом 1 место</t>
  </si>
  <si>
    <t>Международный фестиваль конкурс «Таланты мира»</t>
  </si>
  <si>
    <t>Международный  творческий конкурс «Хореография»</t>
  </si>
  <si>
    <t>Диплом победителя 1 степени</t>
  </si>
  <si>
    <t>Международный чемпионат современной хореографии «Антигравитация»</t>
  </si>
  <si>
    <t>КЗ «Евразия»</t>
  </si>
  <si>
    <t>Селезнёва ,46</t>
  </si>
  <si>
    <t>https://vk.com/wall-3727467_1065</t>
  </si>
  <si>
    <t>Клуб современного танца «Mix dance»</t>
  </si>
  <si>
    <t>Диплом -победителя 1 степени</t>
  </si>
  <si>
    <t>Митясов  Александр– диплом 1 место</t>
  </si>
  <si>
    <t>Международный конкурс «Нам этих песен не забыть»</t>
  </si>
  <si>
    <t>Диплом -победитель 2 место</t>
  </si>
  <si>
    <t>Международный  творческий конкурс «Время года»</t>
  </si>
  <si>
    <t>Эйнуллаева Алина – 1 место</t>
  </si>
  <si>
    <t>Международный конкурс шитья и рукоделия « Рукодельные чудеса»</t>
  </si>
  <si>
    <t>Касапова Е.- диплом 1 место</t>
  </si>
  <si>
    <t>Цуканова А. -диплом 1 место</t>
  </si>
  <si>
    <t>Международный конкурс-фестиваль «Хрустальный перезвон»</t>
  </si>
  <si>
    <t>Третьякова- благодарственное письмо</t>
  </si>
  <si>
    <t>Кравцова О. Бояркина С.-лауреат 1 степени</t>
  </si>
  <si>
    <t>Международный  фестиваль-конкурс «Ярче звёзд»</t>
  </si>
  <si>
    <t>Чемпионат мира по современному мечевому бою</t>
  </si>
  <si>
    <t>г. Москва ул. Лодочная дом 15</t>
  </si>
  <si>
    <t>СК «Гераклион»</t>
  </si>
  <si>
    <t>Плешаков Егор-1 место</t>
  </si>
  <si>
    <t>Международный конкурс «Рисунок»</t>
  </si>
  <si>
    <t>Анищенко Е.- 1 место</t>
  </si>
  <si>
    <t>Международный конкурс «Вокальное и музыкальное творчество»</t>
  </si>
  <si>
    <t>Дьяченко Д.- 1 место</t>
  </si>
  <si>
    <t>Международный конкурс «Симфония творчества»</t>
  </si>
  <si>
    <t>Могилёв Илья -1 место</t>
  </si>
  <si>
    <t>Международный конкурс «Искусство сквозь века»</t>
  </si>
  <si>
    <t>Эйнуллаева А.-диплом победителя 1 место</t>
  </si>
  <si>
    <t>Международный конкурс «Как прекрасен мир»</t>
  </si>
  <si>
    <t>Дмитриева В.- диплом 2 место</t>
  </si>
  <si>
    <t>Международный конкурс  искусств «Я-в искусстве»</t>
  </si>
  <si>
    <t xml:space="preserve">Творческое объединение «Возрождение искусств» </t>
  </si>
  <si>
    <t>https://revival-arts.ru/</t>
  </si>
  <si>
    <t>Стекленёва О.В.- диплом педагога</t>
  </si>
  <si>
    <t>Диплом- дипломант 1 степени</t>
  </si>
  <si>
    <t>Международный творческий конкурс  «Престиж»</t>
  </si>
  <si>
    <t xml:space="preserve">Международный образовательный портал </t>
  </si>
  <si>
    <t>https://mop-p.ru/</t>
  </si>
  <si>
    <t>Международный конкурс «Звёздный проект»</t>
  </si>
  <si>
    <t>Театральная 1</t>
  </si>
  <si>
    <t>ДК Калинина</t>
  </si>
  <si>
    <t>https://www.zv-pr.ru/</t>
  </si>
  <si>
    <t>Лауреат 2 степени-Табла</t>
  </si>
  <si>
    <t>Лауреат 2 степени-Бандпри</t>
  </si>
  <si>
    <t>Лауреат 2 степени- Мувашахат</t>
  </si>
  <si>
    <t>Лауреат 3 степени- Шааби</t>
  </si>
  <si>
    <t>Лауреат 3 степени- Александрия</t>
  </si>
  <si>
    <t xml:space="preserve">Международный конкурс </t>
  </si>
  <si>
    <t>«Кошки-загадочные и неповторимые»</t>
  </si>
  <si>
    <t>Баталова П.-1 место</t>
  </si>
  <si>
    <t>Международный творческий конкурс «Мой любимый питомец»</t>
  </si>
  <si>
    <t xml:space="preserve">Образовательный портал «Рыжий кот» </t>
  </si>
  <si>
    <t>Касапова Е.-2 место</t>
  </si>
  <si>
    <t>Международный творческий конкурс «Пасхальный сувенир»</t>
  </si>
  <si>
    <t>Образовательный портал «Рыжий кот»</t>
  </si>
  <si>
    <t>Хижняк А.-1 место</t>
  </si>
  <si>
    <t>Международный конкурс «Преданней собаки нет существа»</t>
  </si>
  <si>
    <t>Тимонина А- 1 место</t>
  </si>
  <si>
    <t>Международный творческий конкурс «В День Победы хочу пожелать»</t>
  </si>
  <si>
    <t>Вегерина М.К.-сертификат педагога подготовившего победителя</t>
  </si>
  <si>
    <t>Тимонина А-  1 место</t>
  </si>
  <si>
    <t>Луцкевич- диплом педагога подготовившего победителя</t>
  </si>
  <si>
    <t>Луцкевич Л.А.- сертификат педагога подготовившего победителя</t>
  </si>
  <si>
    <t>Войлошникова И.-1место</t>
  </si>
  <si>
    <t>Международный фестиваль танцевального искусства «Влюбленные в bellydance»</t>
  </si>
  <si>
    <t>г. Барнаул, пр. Ленина 66</t>
  </si>
  <si>
    <t>https://vk.com/club107162626</t>
  </si>
  <si>
    <t>Формейшн Дети 1- гран при</t>
  </si>
  <si>
    <t>Дети 1 -1 место</t>
  </si>
  <si>
    <t>Формейш юниоры- 2 место</t>
  </si>
  <si>
    <t>Юниоры + молодёжь- 2 место</t>
  </si>
  <si>
    <t>Юниоры + молодёжь- 3 место</t>
  </si>
  <si>
    <t>Федосова С.- 3 место</t>
  </si>
  <si>
    <t>Международный конкурс «Праздник Первоцветов»</t>
  </si>
  <si>
    <t>Южакова А..-1 место</t>
  </si>
  <si>
    <t>Международный конкурс «Волшебные сказки»</t>
  </si>
  <si>
    <t>Международный конкурс «Кладовая таланта»</t>
  </si>
  <si>
    <t>Международный Образовательный центр «Кладовая талантов»</t>
  </si>
  <si>
    <t>https://cutvideo.ru/kladovaya-talanta</t>
  </si>
  <si>
    <t>Диплом победителя  1 место</t>
  </si>
  <si>
    <t>Международный конкурс «Времена года»</t>
  </si>
  <si>
    <t xml:space="preserve">           август</t>
  </si>
  <si>
    <t>Хобби клуб «Мастера и подмастерья</t>
  </si>
  <si>
    <t>Лайменко Надежда -2 место</t>
  </si>
  <si>
    <t>Международный конкурс «Лепка»</t>
  </si>
  <si>
    <t>Дмитриева В.-2 место</t>
  </si>
  <si>
    <t xml:space="preserve">Международный конкурс «Кладовая таланта» </t>
  </si>
  <si>
    <t>Международный образовательный центр «Кладовая таланта»</t>
  </si>
  <si>
    <t>победитель 1 степени</t>
  </si>
  <si>
    <t>Международный конкурс «Моё рукоделие»</t>
  </si>
  <si>
    <t>Август</t>
  </si>
  <si>
    <r>
      <t>Международный педагогический портал «Солнечный свет»</t>
    </r>
    <r>
      <rPr>
        <sz val="10"/>
        <color theme="1"/>
        <rFont val="Times New Roman"/>
        <family val="1"/>
        <charset val="204"/>
      </rPr>
      <t xml:space="preserve"> </t>
    </r>
  </si>
  <si>
    <t>Международный конкурс «Мои фантазии»</t>
  </si>
  <si>
    <t>Войлошникова И. - победитель 2 место</t>
  </si>
  <si>
    <t>Международный конкурс декоративно прикладного творчества «Аппликация »</t>
  </si>
  <si>
    <t>Брекотнина А.-2 место</t>
  </si>
  <si>
    <t>Международный  конкурс декоративно прикладного творчества «Как прекрасен этот мир»</t>
  </si>
  <si>
    <t>Борисевич Д.-2 место</t>
  </si>
  <si>
    <t>Международный конкурс декоративно прикладного творчества «Игры, игрушки »</t>
  </si>
  <si>
    <t>Борисевич Д. -1 место</t>
  </si>
  <si>
    <t>Всероссийское СМИ</t>
  </si>
  <si>
    <t xml:space="preserve"> «Время Знаний»</t>
  </si>
  <si>
    <t>https://cutvideo.ru/kladovaya-talantov</t>
  </si>
  <si>
    <t>Победитель 1 степени</t>
  </si>
  <si>
    <t>Международный конкурс «Краски осени»</t>
  </si>
  <si>
    <t>Международный арт-цент</t>
  </si>
  <si>
    <t>«Наследие»</t>
  </si>
  <si>
    <t>https://festkonkurs.ru/</t>
  </si>
  <si>
    <t>Международный конкурс «Осенняя сказка»</t>
  </si>
  <si>
    <t>Международный конкурс «Вот и лето пролетело»</t>
  </si>
  <si>
    <t>Вепренцева В.-1 место</t>
  </si>
  <si>
    <t>Международный конкурс «На пороге осень»</t>
  </si>
  <si>
    <t>Дреева В.-1 место</t>
  </si>
  <si>
    <t>Международный конкурс «Здравствуй, любимая школа!»</t>
  </si>
  <si>
    <t>http://www.novosib-sport.ru/ckfinder/userfiles/files/17</t>
  </si>
  <si>
    <t>https://www.ntgt.ru/nasha/news/5411/</t>
  </si>
  <si>
    <t>https://www.novosibirskchess.ru/news/ozornaya-ladya-zhdet-yunykh-pobediteley/</t>
  </si>
  <si>
    <t>https://vk.com/wall-218166690_27</t>
  </si>
  <si>
    <t>город Новосибирск, Академгородок, ул. Лыкова 4, спортзал МБОУ СОШ №61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</si>
  <si>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ул. Фадеева 24/1, </t>
    </r>
    <r>
      <rPr>
        <sz val="10"/>
        <color theme="1"/>
        <rFont val="Times New Roman"/>
        <family val="1"/>
        <charset val="204"/>
      </rPr>
      <t xml:space="preserve"> МБУ «МЦ «Патриот»   </t>
    </r>
  </si>
  <si>
    <t>https://vk.com/wall-65059833_1712</t>
  </si>
  <si>
    <t>https://vk.com/wall-88022784_596</t>
  </si>
  <si>
    <t>17-21.05.2023</t>
  </si>
  <si>
    <t>https://vk.com/wall-92259975_4919</t>
  </si>
  <si>
    <t>16.05.-22.05.23</t>
  </si>
  <si>
    <t>https://waterslalom.</t>
  </si>
  <si>
    <r>
      <t>16.05.-22.05.</t>
    </r>
    <r>
      <rPr>
        <sz val="11"/>
        <color theme="1"/>
        <rFont val="Times New Roman"/>
        <family val="1"/>
        <charset val="204"/>
      </rPr>
      <t>23</t>
    </r>
  </si>
  <si>
    <t>https://vk.com/wall-72040353_4170</t>
  </si>
  <si>
    <t>https://vk.com/wall-195593314_3107</t>
  </si>
  <si>
    <t>17-19.02.2023</t>
  </si>
  <si>
    <t>https://vk.com/ligazhemchuzhinatomsk2021</t>
  </si>
  <si>
    <t>25-27.01.2023</t>
  </si>
  <si>
    <t>11.03.2023-     12.03.2023</t>
  </si>
  <si>
    <t>диплом победителя -1 место</t>
  </si>
  <si>
    <r>
      <t xml:space="preserve"> </t>
    </r>
    <r>
      <rPr>
        <sz val="10"/>
        <color theme="1"/>
        <rFont val="Times New Roman"/>
        <family val="1"/>
        <charset val="204"/>
      </rPr>
      <t>Бершова Е.-победитель 1 степени</t>
    </r>
  </si>
  <si>
    <t>https://vk.com/wall-29648149_7263</t>
  </si>
  <si>
    <t>https://www.art-center.ru/events/visota-v-noyabre-2023/</t>
  </si>
  <si>
    <r>
      <t>л</t>
    </r>
    <r>
      <rPr>
        <sz val="10"/>
        <color theme="1"/>
        <rFont val="Times New Roman"/>
        <family val="1"/>
        <charset val="204"/>
      </rPr>
      <t>ауреат 1 степени</t>
    </r>
  </si>
  <si>
    <t>4-ый шахматный турнир , «Озорная ладья-рапид»</t>
  </si>
  <si>
    <t>концертный зал "Первая Сцена", ул. Даргомыжского 8а.</t>
  </si>
  <si>
    <t>«Мувашахад»- лауреат 2 степени</t>
  </si>
  <si>
    <t xml:space="preserve">Региональный, г. Томск, ул. Ивана Черных.    </t>
  </si>
  <si>
    <t>Селезнева 46, концертный зал 'Евразия'</t>
  </si>
  <si>
    <t>МКУ КД и СО, с. Криводановка</t>
  </si>
  <si>
    <t xml:space="preserve">Международный Образовательный портал «Солнечный свет» </t>
  </si>
  <si>
    <t>Международный Образовательный портал  «Арт талант»</t>
  </si>
  <si>
    <r>
      <t xml:space="preserve">образовательный портал </t>
    </r>
    <r>
      <rPr>
        <sz val="9"/>
        <color theme="1"/>
        <rFont val="Times New Roman"/>
        <family val="1"/>
        <charset val="204"/>
      </rPr>
      <t>«ФГОС онлайн»</t>
    </r>
  </si>
  <si>
    <t xml:space="preserve">Образовательный портал «Солнечный свет» </t>
  </si>
  <si>
    <t xml:space="preserve"> Арт-центр «Империал»</t>
  </si>
  <si>
    <t xml:space="preserve"> Образовательное издание «Шаг вперёд»</t>
  </si>
  <si>
    <t xml:space="preserve"> Образовательный портал  «Арт талант»</t>
  </si>
  <si>
    <t>нет</t>
  </si>
  <si>
    <t xml:space="preserve">Районный фестиваль «Творчество без границ» </t>
  </si>
  <si>
    <t>г. Новосибирск</t>
  </si>
  <si>
    <t>https://vk.com/dom_molod?w=wall-119761317_8632</t>
  </si>
  <si>
    <t>лауреат. 3ст – Кучерявин А.,  студия "Бенефис"</t>
  </si>
  <si>
    <t>Открытое Первенство ДЮФЦ «Первомаец»</t>
  </si>
  <si>
    <t>https://vk.com/pervomaets_tm</t>
  </si>
  <si>
    <t>Турнир СК ТОПС Первомайского района</t>
  </si>
  <si>
    <t>Лауреат 3ст Шмашкова,</t>
  </si>
  <si>
    <t xml:space="preserve">  Лауреат 3ст -Дурнева студия АРТ-ИЗО</t>
  </si>
  <si>
    <t xml:space="preserve">Столяров А., </t>
  </si>
  <si>
    <t xml:space="preserve">1м. – Захаров А., </t>
  </si>
  <si>
    <t xml:space="preserve">Захаров Т., </t>
  </si>
  <si>
    <t>1место - Шелкунова Т.,</t>
  </si>
  <si>
    <t xml:space="preserve"> 2место - Волоткович И.</t>
  </si>
  <si>
    <t>Пашино</t>
  </si>
  <si>
    <t xml:space="preserve">https://vk.com/wall-302669_42448?z=video-302669_456239340%2F20261578b8a00599cf%2Fpl_post_-302669_42448 </t>
  </si>
  <si>
    <t>1м Луков А. клуб "Ударник"</t>
  </si>
  <si>
    <t xml:space="preserve">Первенство НСО по боксу </t>
  </si>
  <si>
    <t>15.02-18.02.23</t>
  </si>
  <si>
    <t>Краснообск</t>
  </si>
  <si>
    <t xml:space="preserve">https://vk.com/sibboxing?z=photo-62348884_457241498%2Falbum-62348884_00%2Frev </t>
  </si>
  <si>
    <t>3м. Косогоров Е. Клуб «Боец»</t>
  </si>
  <si>
    <t>Первенство НСО по боксу</t>
  </si>
  <si>
    <t>09.03-12.03.23</t>
  </si>
  <si>
    <t>г Искитинм</t>
  </si>
  <si>
    <t xml:space="preserve">https://vk.com/sibboxing?z=photo-62348884_457241536%2Fwall-62348884_2808 </t>
  </si>
  <si>
    <t>Муниципальный этап регионального проекта «Лучший волонтерский отряд – 2023»</t>
  </si>
  <si>
    <t>НСО</t>
  </si>
  <si>
    <t>https://р55.навигатор.дети/activity/4387/</t>
  </si>
  <si>
    <t>3м., ТО "Гвозди"</t>
  </si>
  <si>
    <t>турнир по боксу на призы Томской области Гуслякова Г.С.</t>
  </si>
  <si>
    <t>г. Томск</t>
  </si>
  <si>
    <t>https://vk.com/wall-200151377_7443</t>
  </si>
  <si>
    <t>Белов Никита 1м., клуб "Боец"</t>
  </si>
  <si>
    <t>Чемпионат и Первенство НСО по боксу</t>
  </si>
  <si>
    <t>27.05-28.05.23</t>
  </si>
  <si>
    <t>https://vk.com/sibboxing</t>
  </si>
  <si>
    <t>1м. Кульбаченко, клуб "Боец"</t>
  </si>
  <si>
    <t xml:space="preserve">Чемпионат и Первенство НСО по кикбоксингу </t>
  </si>
  <si>
    <t>https://mestam.info/ru/novosibirsk/mesto/1612173-federaciya-kikboksinga-novosibirskoi-oblasti-komsomolskii-prospekt-1a-302-ofis-3-etaj</t>
  </si>
  <si>
    <t>1м Кульбаченко М., клуб "Боец"</t>
  </si>
  <si>
    <t>Открытый турнир по боксу, посвященный Дн народного единства</t>
  </si>
  <si>
    <t>27.10-28.10.23</t>
  </si>
  <si>
    <t>г. Татарск</t>
  </si>
  <si>
    <t>https://ok.ru/grouptatarskiynso/topic/157220862229489</t>
  </si>
  <si>
    <t>Улин М 2м., клуб "Ударник"</t>
  </si>
  <si>
    <t xml:space="preserve">Старков 3м, </t>
  </si>
  <si>
    <t>Зинков Т 3м Клуб «Боец»</t>
  </si>
  <si>
    <t xml:space="preserve"> 2м. - Никифоров И., </t>
  </si>
  <si>
    <t>2 м. Белов Н. клуб "Боец"</t>
  </si>
  <si>
    <t>1м.-Захаров Т.,</t>
  </si>
  <si>
    <t>Первенство НСО  по боксу, на приз депутата Илюхина, ЦРВ «Пашинский» при поддержки федерации бокс НСО</t>
  </si>
  <si>
    <t xml:space="preserve"> городской турнир  по кикбоксингу</t>
  </si>
  <si>
    <t>г. Новсибирск</t>
  </si>
  <si>
    <t>https://vk.com/wall-29630780_88117</t>
  </si>
  <si>
    <t>Городские баттлы «Погружение» «команды 5 на 5»</t>
  </si>
  <si>
    <t>https://vk.com/breaking_and_hiphop?w=wall-219998263_2%2Fall</t>
  </si>
  <si>
    <t>2 место клуб брейк данса</t>
  </si>
  <si>
    <t>Открытый турнир по кикбоксингу памяти Сафронова А. и Полякова П.</t>
  </si>
  <si>
    <t>https://vk.com/wall203288798_13663</t>
  </si>
  <si>
    <t>Чемпионат города по боксу</t>
  </si>
  <si>
    <t>https://sfoboxing.ru/regiony/fb-novosibirskoj-oblasti/</t>
  </si>
  <si>
    <t>2м. Луков А., клуб "Боец"</t>
  </si>
  <si>
    <t>2м-Белов</t>
  </si>
  <si>
    <t xml:space="preserve"> Никифоров; </t>
  </si>
  <si>
    <t>Степанов,</t>
  </si>
  <si>
    <t xml:space="preserve">1м.-Косогоров, </t>
  </si>
  <si>
    <t xml:space="preserve">Столяров, </t>
  </si>
  <si>
    <t xml:space="preserve"> Сухин Т.</t>
  </si>
  <si>
    <t xml:space="preserve">Филиппов Е, </t>
  </si>
  <si>
    <t xml:space="preserve">1м Улин М, </t>
  </si>
  <si>
    <t xml:space="preserve">2м. Филиппов А., </t>
  </si>
  <si>
    <t>Чемпионат и Первество СФО по кикбоксингу</t>
  </si>
  <si>
    <t>02.03-05.03.23</t>
  </si>
  <si>
    <t>г Иркутск</t>
  </si>
  <si>
    <t>2м Кульбаченко М. клуб "Боец"</t>
  </si>
  <si>
    <t xml:space="preserve">Междугородний турнир по боксу, памяти Н.Е. Аксененко </t>
  </si>
  <si>
    <t>Мошково</t>
  </si>
  <si>
    <t xml:space="preserve">https://moshkovo.nso.ru/news/5822 </t>
  </si>
  <si>
    <t xml:space="preserve">Междугородний турнир по боксу на призы  Винникова </t>
  </si>
  <si>
    <t>13.04-15.04.23</t>
  </si>
  <si>
    <t xml:space="preserve">https://iskitim-gazeta.ru/turnir-po-boksu-na-prizy-aleksandra-vinnikova-proshli-v-iskitime/ </t>
  </si>
  <si>
    <t>1м. Лобанов К., клуб "Боец"</t>
  </si>
  <si>
    <t>региональный турнир  по боксу на призы депутата Государственной Думы А.С. Аксененко</t>
  </si>
  <si>
    <t>23.06-25.06.23</t>
  </si>
  <si>
    <t>г. Карасук</t>
  </si>
  <si>
    <t>https://vk.com/@-219799097-22-25-iunya-2023-g-v-g-karasuke-prohodil-regionalnyi-turni</t>
  </si>
  <si>
    <t>1м-Захаров Т., клуб "Боец"</t>
  </si>
  <si>
    <t xml:space="preserve">Междугородний турнир по боксу памяти Д. Бобровского </t>
  </si>
  <si>
    <t>15.09-17.09.23</t>
  </si>
  <si>
    <t>г. Искитим</t>
  </si>
  <si>
    <t>http://спортшкола22.рф/?p=4751</t>
  </si>
  <si>
    <t>1м.Захаров Т.,</t>
  </si>
  <si>
    <t xml:space="preserve"> 2м - Никифоров Р., клуб "Боец"</t>
  </si>
  <si>
    <t xml:space="preserve">1м – Степанов А., </t>
  </si>
  <si>
    <t>2м -Столяров А.</t>
  </si>
  <si>
    <t xml:space="preserve">Всероссийского конкурса детских поделок "Калейдоскоп зимних поделок" </t>
  </si>
  <si>
    <t>1.02-08.02.23</t>
  </si>
  <si>
    <t>г. Москва</t>
  </si>
  <si>
    <t>https://talant-pedagogu.ru</t>
  </si>
  <si>
    <t>Лауреат 1ст - Романова Екатерина студия "Крокус"</t>
  </si>
  <si>
    <t xml:space="preserve">Всероссийского конкурса зимнего творчества детей и взрослых "Зимние фантазии" </t>
  </si>
  <si>
    <t>Лауреат 1ст-Дяткова Юлия студия "Крокус"</t>
  </si>
  <si>
    <t xml:space="preserve">Всероссийского конкурса декоративно-прикладного творчества "Новогодняя игрушка своими руками" </t>
  </si>
  <si>
    <t>Лауреат 1ст - Колышева Анастасия студия "Крокус"</t>
  </si>
  <si>
    <t xml:space="preserve">Всероссийского конкурса детских поделок и творческих работ "Новогодняя мастерская 2023" </t>
  </si>
  <si>
    <t>Лауреат 1ст - Курбанова Аделина, студия "крокус"</t>
  </si>
  <si>
    <t>Всероссийский конкурс детских поделок и творческих работ "Новогодняя мастерская 2023"</t>
  </si>
  <si>
    <t>Лауреат 1ст -Евсюкова Валерия, студия "Девчата"</t>
  </si>
  <si>
    <t>Всероссийский творческий конкурс "Синева морей, рек и океанов""</t>
  </si>
  <si>
    <t>Лауреат 1ст Гефнер Вероника, студия "Девчата"</t>
  </si>
  <si>
    <t xml:space="preserve">Всероссийский конкурс зимнего творчества детей и взрослых "Зимние фантазии" </t>
  </si>
  <si>
    <t>Лауреат 1ст - Шестакова Полина, студия "Девчата"</t>
  </si>
  <si>
    <t xml:space="preserve">Всероссийского конкурса детского творчества "Рождества волшебные мгновенья" </t>
  </si>
  <si>
    <t>Лауреат 1ст -Жуйко Алина , студия "Девчата"</t>
  </si>
  <si>
    <t>Всероссийский конкурс детско-юношеского творчества "Отец - звучит гордо!" к Дню защитника Отечества</t>
  </si>
  <si>
    <t>Лауреат 1ст -Нестеренко Дарья, студия "Девчата"</t>
  </si>
  <si>
    <t>Всероссийский турнир по боксу ЦС «Динамо»</t>
  </si>
  <si>
    <t>г Курган</t>
  </si>
  <si>
    <t xml:space="preserve">https://vk.com/sibboxing?w=wall-62348884_2857 </t>
  </si>
  <si>
    <t>2м Луков А. ,клуб "Ударник"</t>
  </si>
  <si>
    <r>
      <t>Всероссийский детско-юношеский фестиваль авторской песни «Искитим-2023»</t>
    </r>
    <r>
      <rPr>
        <sz val="10"/>
        <color rgb="FF000000"/>
        <rFont val="Times New Roman"/>
        <family val="1"/>
        <charset val="204"/>
      </rPr>
      <t>.</t>
    </r>
  </si>
  <si>
    <t>24.03.-26.03. 2023</t>
  </si>
  <si>
    <t>г Искитим</t>
  </si>
  <si>
    <t>https://vk.com/public202510159</t>
  </si>
  <si>
    <t xml:space="preserve">конкурс весенних поделок и рисунков для детей и взрослых "Здравствуй, Весна - красна!" </t>
  </si>
  <si>
    <t>лауреата I степени Шестакова Полина, студия "Крокус"</t>
  </si>
  <si>
    <t>конкурс детско-юношеского творчества "Снежинка</t>
  </si>
  <si>
    <t>лауреата I степени Кулешова Екатерина, студия "крокус"</t>
  </si>
  <si>
    <t>творческий конкурс "Весна в природе и в душе"</t>
  </si>
  <si>
    <t>лауреата I степени Начинова Марина, студия "Крокус"</t>
  </si>
  <si>
    <t xml:space="preserve">творческий конкурс "Весна в природе и в душе" </t>
  </si>
  <si>
    <t>лауреата I степени Миронова Агата, студия "Девчата"</t>
  </si>
  <si>
    <t xml:space="preserve">конкурс поделок, рисунков и творческих работ "8 марта – праздник женщин" </t>
  </si>
  <si>
    <t>лауреата I степени Геттер Анастасия, студия "Девчата"</t>
  </si>
  <si>
    <t xml:space="preserve">конкурс детско-юношеского творчества "Отец - звучит гордо!" </t>
  </si>
  <si>
    <t>лауреата I степени Евсюкова Валерия, студия "Девчата"</t>
  </si>
  <si>
    <t>Всероссийский конкурс декоративно-прикладного творчества  "Летняя мастерская 2023"</t>
  </si>
  <si>
    <t>лауреата I степени Афонина Алина, студия "Девчата"</t>
  </si>
  <si>
    <t>Всероссийский конкурс для детей и взрослых "12 июня – День России", в рамках федерального проекта Патриотическое воспитание</t>
  </si>
  <si>
    <r>
      <t>лауреата I I степени</t>
    </r>
    <r>
      <rPr>
        <sz val="11"/>
        <color rgb="FF000000"/>
        <rFont val="Times New Roman"/>
        <family val="1"/>
        <charset val="204"/>
      </rPr>
      <t xml:space="preserve"> Зинченко Таисия, студия "Девчата"</t>
    </r>
  </si>
  <si>
    <t>Всероссийский творческий конкурс "Книжное царство — премудрое государство" ко Дню детской книги</t>
  </si>
  <si>
    <t>Всероссийский творческий конкурс "Слава героям Великой Отечественной войны", посвященный 78-летию Победы в Великой Отечественной войне</t>
  </si>
  <si>
    <t>лауреата I степени Сюзева Полина, студия "Девчата"</t>
  </si>
  <si>
    <t xml:space="preserve">РФСО «Спартак» Всероссийские соревнования по боксу </t>
  </si>
  <si>
    <t>14.05-20.05.23</t>
  </si>
  <si>
    <t>г. Лосев</t>
  </si>
  <si>
    <t>https://rusboxing.ru</t>
  </si>
  <si>
    <t>путевка на Чемпионат России, клуб "Боец"</t>
  </si>
  <si>
    <t>Мельцер М</t>
  </si>
  <si>
    <t xml:space="preserve">Лауреат - 1ст Ильницкая П., </t>
  </si>
  <si>
    <t xml:space="preserve">2ст.  –Булахтина Д, </t>
  </si>
  <si>
    <t xml:space="preserve">конкурса детского и юношеского творчества "Цветы - улыбка природы", посвященного Международному дню цветка </t>
  </si>
  <si>
    <t>Лауреат 1ст -Букреева Ксения студия "Крокус"</t>
  </si>
  <si>
    <t>творческий конкурс с Международным "Весенний праздник наших мам"</t>
  </si>
  <si>
    <t>лауреата I степени Гурьянова Анастасия, студия "Крокус"</t>
  </si>
  <si>
    <t>творческий конкурс с Международным  "Весенний праздник наших мам"</t>
  </si>
  <si>
    <t>лауреата I Старых Руслана, студи "Девчата"</t>
  </si>
  <si>
    <t xml:space="preserve">конкурс детского творчества "Букет из самых нежных чувств" к Международному женскому дню </t>
  </si>
  <si>
    <t>лауреата I степени Шестакова Мария</t>
  </si>
  <si>
    <t xml:space="preserve">Международный фестиваль авторской песни «Глория-2023» </t>
  </si>
  <si>
    <t>21.04-23.04.23</t>
  </si>
  <si>
    <t>Казахстан</t>
  </si>
  <si>
    <t xml:space="preserve">https://www.youtube.com/watch?v=SxiockFGNxY </t>
  </si>
  <si>
    <t>Межрегиональный Чемпионат Сибири по брейкингу "Number One"</t>
  </si>
  <si>
    <t xml:space="preserve">г. Новосибирск </t>
  </si>
  <si>
    <t>https://vk.com/break_fest</t>
  </si>
  <si>
    <t>1 место "профи", Клуб брейк данса</t>
  </si>
  <si>
    <r>
      <t xml:space="preserve">Дипломант - </t>
    </r>
    <r>
      <rPr>
        <sz val="12"/>
        <color rgb="FF000000"/>
        <rFont val="Times New Roman"/>
        <family val="1"/>
        <charset val="204"/>
      </rPr>
      <t xml:space="preserve">Мельцер М., </t>
    </r>
  </si>
  <si>
    <t>Шпаченко Е. ,клуб "Постскриптум"</t>
  </si>
  <si>
    <t>https://vk.com/dom_molod</t>
  </si>
  <si>
    <t>https://vk.com/na_eihe</t>
  </si>
  <si>
    <t>https://vk.com/artred43</t>
  </si>
  <si>
    <t>https://vk.com/perspektivawow</t>
  </si>
  <si>
    <t>https://vk.com/klub_chajka</t>
  </si>
  <si>
    <t>https://vk.com/meridian_dm</t>
  </si>
  <si>
    <t>https://vk.com/oo_sfera_nsk</t>
  </si>
  <si>
    <t>Торжественное собрание ветеранов ВС РФ</t>
  </si>
  <si>
    <t>21.02.2023</t>
  </si>
  <si>
    <t>Администрация района</t>
  </si>
  <si>
    <t>https://sun9-24.userapi.com/impg/y1o709u4UYK-ppBnJwgycfrSVKjeSl7x_yRsMw/WwXorgxeQqI.jpg?size=453x604&amp;quality=95&amp;sign=e098ec72c90dc747fa85764713f8f4ed&amp;c_uniq_tag=3B4NZSJDvJxMh8Z_rRtR3B65vbgQr6FXj1PKwSf9c4Y&amp;type=album</t>
  </si>
  <si>
    <t>6 Грамот</t>
  </si>
  <si>
    <t>Мероприятия посвященый 78 летию Победы</t>
  </si>
  <si>
    <t>20.05.2023</t>
  </si>
  <si>
    <t>МБУ МЦ ОО "Чайка"</t>
  </si>
  <si>
    <t>https://sun9-</t>
  </si>
  <si>
    <t>8 Дипломов, 8 Благодарностей</t>
  </si>
  <si>
    <t>Соревнование "Чистые игры"</t>
  </si>
  <si>
    <t>27.05.2023</t>
  </si>
  <si>
    <t>Первомайский район</t>
  </si>
  <si>
    <t>Диплом</t>
  </si>
  <si>
    <t>Всероссийский марафон "Забег.РФ"</t>
  </si>
  <si>
    <t>04.06.2023</t>
  </si>
  <si>
    <t>г.Новосибирск</t>
  </si>
  <si>
    <t>https://sun9-13.userapi.com/impg/zyLLV5yW7RnEokwR3I1wcZu1dx8amx7HNb-FEw/oYP4G9LfAPE.jpg?size=807x605&amp;quality=95&amp;sign=79a5e9c56935469f321a112524a12d67&amp;c_uniq_tag=8dBf9hEOGs8norzRpsdnygo86WYDhR98sk2AqUBo3e4&amp;type=album</t>
  </si>
  <si>
    <t>6 Дипломов</t>
  </si>
  <si>
    <t>05.06.2023</t>
  </si>
  <si>
    <t>https://sun9- https://vk.com/klub_chajka11.userapi.com/impg/lsOU3YTmCqbcoC8LwcVt4Ri0_V5ejG2wJlABXg/3EjBt_z8D20.jpg?size=807x538&amp;quality=95&amp;sign=6b83d847e726363e6a4d91162ab4616e&amp;c_uniq_tag=0xpC4V9YJ2fYzHVfmYY0G4nBpdJIDg0-BKQyIXpoWVM&amp;type=album</t>
  </si>
  <si>
    <t>3 место</t>
  </si>
  <si>
    <t>"Экологический теплоход"</t>
  </si>
  <si>
    <t xml:space="preserve">11.07.2023 </t>
  </si>
  <si>
    <t>остров "Кораблик"</t>
  </si>
  <si>
    <t>https://sun9-25.userapi.com/impg/SwsrvWHLKyOWIgkmC3YyFRMnjGhIVznzZErz4g/cyxnekgzdBU.jpg?size=807x605&amp;quality=95&amp;sign=d1ca78bd12c73c43dbf0126ffd644cb4&amp;c_uniq_tag=B-TB46qz7TGvOnp17zILp_qBQGvTvQom-xNZGiJI7GM&amp;type=album</t>
  </si>
  <si>
    <t>Конкурс ВПК «На благо Отечества».</t>
  </si>
  <si>
    <t>октябрь 2023</t>
  </si>
  <si>
    <t>ГКУ НСО ЦПВ</t>
  </si>
  <si>
    <t>Сертификат</t>
  </si>
  <si>
    <t>Областной конкурс "Психологический стикерпак"</t>
  </si>
  <si>
    <t>Народная, 13, Новосибирск</t>
  </si>
  <si>
    <t>https://vk.com/artred43?w=wall-214145729_1374</t>
  </si>
  <si>
    <t>Тархова А.А. победа в конкурсе</t>
  </si>
  <si>
    <t>548 </t>
  </si>
  <si>
    <t>2681  </t>
  </si>
  <si>
    <t>Национальный Социально Педагогический Колледж (НСПК), дополнительное образование социально-педагогической деятельности, 3 курс</t>
  </si>
  <si>
    <t>108 часов/1</t>
  </si>
  <si>
    <t>Московская область арена "Мытищи»</t>
  </si>
  <si>
    <t>Ефремова София – Диплом за 3 место</t>
  </si>
  <si>
    <t>Международный конкурс фотографии, декоративного и изобразительного творчества «Рождественское волшебство» Центр Дистанционных конкурсов детского творчества Компас</t>
  </si>
  <si>
    <t xml:space="preserve">Алексеева Анастасия – Диплом за 2 </t>
  </si>
  <si>
    <t>Курбанисмаилова Карина – Диплом 3 место</t>
  </si>
  <si>
    <t>Зыбин Евгений – Диплом за 2 место</t>
  </si>
  <si>
    <t>Николаенко Алина – Диплом за 1 место</t>
  </si>
  <si>
    <t>Коробова Мария – Диплом за 1 место</t>
  </si>
  <si>
    <t>Халуимова Дарья – Диплом за 1 место</t>
  </si>
  <si>
    <t>МАУК «Центральная межпоселенческая библиотека» Белебеевского района Республики Башкортостан Детское отделение Поселенческой библиотеки №3, Конкурс рисунков «О зиме читали, рисунки рисовали»</t>
  </si>
  <si>
    <t>Февраль, 2023</t>
  </si>
  <si>
    <t>Халуимова Дарья – Диплом за 3 место</t>
  </si>
  <si>
    <t>Всероссийский многожанровый фестиваль-конкурс культуры и искусств «Притяжение»</t>
  </si>
  <si>
    <t>06.02.2023-17.03.2023</t>
  </si>
  <si>
    <t>Лауреат 1 степени - Василенко Арина Денисовна</t>
  </si>
  <si>
    <t>Лауреат 1 степени – Коробова Мария Николаевна</t>
  </si>
  <si>
    <t>Белебеевский район Республики Башкортостан</t>
  </si>
  <si>
    <t>Международный конкурс-фестиваль искусств «НА ОЛИМПЕ»</t>
  </si>
  <si>
    <t>https://vk.com/doc543308774_665348231?hash=coDIBnbYnNqz6zhVvDgJQI1y7jsvc1GnlXgPWArN9sP&amp;dl=o5Z76WjgInDGj9pM5ouCq4k2nGTSTqms0t8u3Z2TinL</t>
  </si>
  <si>
    <t>Дипломат 1 степени – Дмитриева Анна</t>
  </si>
  <si>
    <t>Международный конкурс-фестиваль искусств «ВЕРШИНА ТАЛАНТА»</t>
  </si>
  <si>
    <t>https://vk.com/doc543308774_666707885?hash=lDmh6jaE2yJ8OwAMZGaxDAK1RYSb3ZF3Q6j2tkkqHHP&amp;dl=qf793unwB7JhPAi5QOjcBAPuv1PVlIxGR3NuT73MRtD</t>
  </si>
  <si>
    <t>Дипломат 1 степени –  Театральная студия «Феникс»</t>
  </si>
  <si>
    <t xml:space="preserve">Дипломат 1 степени – Театральная студия «Феникс» </t>
  </si>
  <si>
    <t>Соседский фестиваль «Объединяя Всех»</t>
  </si>
  <si>
    <t>Диплом за 1 место – Воронин Егор</t>
  </si>
  <si>
    <t>Диплом за 1 место – Моисеенко Егор</t>
  </si>
  <si>
    <t>Диплом за 2 место – Марченко Андрей</t>
  </si>
  <si>
    <t>г. Новосибирск. Ул. Горская, 39</t>
  </si>
  <si>
    <t xml:space="preserve">Всероссийские соревнования по кикбоксингу </t>
  </si>
  <si>
    <t>13.09.2023-17.09.2023</t>
  </si>
  <si>
    <t>Диплом за 1 место (Лайт-контакт) – Воронин Егор</t>
  </si>
  <si>
    <t>Диплом за 2 место (Поинтфайтинг)– Воронин Егор</t>
  </si>
  <si>
    <t>г. Абакан. Ул. Катанова, 10, спорт. комплекс им Н.Г. Булакина. Всероссийский</t>
  </si>
  <si>
    <t>Финал районного конкурса
вокалистов «Ритмы детства»</t>
  </si>
  <si>
    <t>МБОУ СОШ №140
Физкультурная 16а</t>
  </si>
  <si>
    <t>1 Гран при, 2 Лауреата 1 ст.</t>
  </si>
  <si>
    <t>Районный конкурс молодёжного творчества "Творчество без границ"</t>
  </si>
  <si>
    <t>МБУ МЦ «Дом молодежи»</t>
  </si>
  <si>
    <t>Два Диплом лауреата 3 степени</t>
  </si>
  <si>
    <t xml:space="preserve">Два Диплом лауреата 1 степени, 
Два Диплома Лауреата II степени
 Два Диплома Лауреата III степени
</t>
  </si>
  <si>
    <t xml:space="preserve">Два Диплом лауреата 2 степени, </t>
  </si>
  <si>
    <t>Фестиваль творческой самодеятельности «Арт-Калинка 2023»</t>
  </si>
  <si>
    <t xml:space="preserve"> 18.04.2023</t>
  </si>
  <si>
    <t>МБУ МЦ «Патриот»</t>
  </si>
  <si>
    <t>https://vk.com/wall-202535410_2811</t>
  </si>
  <si>
    <t xml:space="preserve">Диплом Лауреата I степени
</t>
  </si>
  <si>
    <t>Открытый конкурс
патриотической песни
«Восходящая звезда»</t>
  </si>
  <si>
    <t>г.Кольцово (заочно)</t>
  </si>
  <si>
    <t>3 Лауреата, 3 Дипломанта 1 степени</t>
  </si>
  <si>
    <t>Всероссийский фестиваль-
конкурс Национального
Достояния «Золотая грация»</t>
  </si>
  <si>
    <t>Заочное участие, Арт-центр "Империал" Санкт-Петербург</t>
  </si>
  <si>
    <t>5 Лауреатов 1 ст.</t>
  </si>
  <si>
    <t>Всероссийский фестиваль талантов «Мир чудес»</t>
  </si>
  <si>
    <t>ДКЖ, ул. Челюскинцев, 11</t>
  </si>
  <si>
    <t>https://vk.com/wall-202535410_2678</t>
  </si>
  <si>
    <t>III - всероссийский многожанровый конкурс культуры и искусства «Я Za победу»</t>
  </si>
  <si>
    <t>Заочное участие</t>
  </si>
  <si>
    <t>https://vk.com/wall-202535410_2693  https://музыкальный-мир.рф/</t>
  </si>
  <si>
    <t>8-ой Открытый вокальный конкурс
"Моя Россия"</t>
  </si>
  <si>
    <t>23.04.2023,
24.05.2023
(Гала-
концерт и
награждение)</t>
  </si>
  <si>
    <t>Ул. Вертковская, 16</t>
  </si>
  <si>
    <t>Всероссийский фестиваль культуры и
искусств “Сокровища Нации”</t>
  </si>
  <si>
    <t>ДК “Прогресс”, ул.
Красный проспект,
167</t>
  </si>
  <si>
    <t>https://vk.com/wall-202535410_3851</t>
  </si>
  <si>
    <t>3 лауреата 1 степени</t>
  </si>
  <si>
    <t>1 Гран При</t>
  </si>
  <si>
    <t>1 диплом Лауреата 1 степени</t>
  </si>
  <si>
    <t>2 диплома Луеатов II степени</t>
  </si>
  <si>
    <t xml:space="preserve">2 диплома Луреатов III степени
</t>
  </si>
  <si>
    <t xml:space="preserve"> 1 диплом Лауреата 2 степени</t>
  </si>
  <si>
    <t xml:space="preserve">1 диплом Лауреата II степени, </t>
  </si>
  <si>
    <t>1 лауреат 1 степени</t>
  </si>
  <si>
    <t xml:space="preserve">1 дипломант 2 степени, </t>
  </si>
  <si>
    <t xml:space="preserve">1 дипломант 3 степени, </t>
  </si>
  <si>
    <t xml:space="preserve">2 лауреата 3 степени
, </t>
  </si>
  <si>
    <t>Международный конкурс-
фестиваль музыкально-
художественного творчества 
«Рождение Звезды»</t>
  </si>
  <si>
    <t>ДК им. Октябрьской
Революции</t>
  </si>
  <si>
    <t>Лауреат II степени в номинации «Эстрадный вокал»</t>
  </si>
  <si>
    <t>Фестиваль-конкурс «Метелица»</t>
  </si>
  <si>
    <t>г.Санкт-Петербург (заочно)</t>
  </si>
  <si>
    <t>Международный конкурс "Ангелы надежды"</t>
  </si>
  <si>
    <t>Международный фестиваль-
конкурс искусств «Ярче звёзд»</t>
  </si>
  <si>
    <t>Заочное участие, Благотворительный фонд "Люди 21 века" Санкт-Петербург</t>
  </si>
  <si>
    <t>1 Лауреат 2 ст.</t>
  </si>
  <si>
    <t>Международный фестиваль-
конкурс «Академия таланта»</t>
  </si>
  <si>
    <t>Заочное участие,
Международный арт-
центр "Наследие"
Санкт-Петербург</t>
  </si>
  <si>
    <t>Международный фестиваль-конкурс «Вдохновение Сибири»</t>
  </si>
  <si>
    <t xml:space="preserve">ДК им. Калинина
</t>
  </si>
  <si>
    <t>https://vk.com/wall-202535410_2579</t>
  </si>
  <si>
    <t xml:space="preserve"> Международный фестиваль искусств «Творческий полёт»</t>
  </si>
  <si>
    <t xml:space="preserve">Онлайн </t>
  </si>
  <si>
    <t>https://www.tvorchestvospb.ru/tvorcheskiy_polet https://vk.com/wall-202535410_2588</t>
  </si>
  <si>
    <t>6 Лауреатов 1 ст.</t>
  </si>
  <si>
    <t xml:space="preserve"> Международный конкурс «Притяжение»
</t>
  </si>
  <si>
    <t>https://vk.com/wall-202535410_2708 https://art-mercury.ru/pritagenie</t>
  </si>
  <si>
    <t>Международный конкурс детского, юношеского и взрослого творчества «Звёздный путь»</t>
  </si>
  <si>
    <t>https://www.tvorchestvospb.ru/star_trek</t>
  </si>
  <si>
    <t>3 Диплома Лауреата 1 степени</t>
  </si>
  <si>
    <t>Международный конкурс фестиваль "Наше поколение"</t>
  </si>
  <si>
    <t>https://eurokultura.com/onlinefestival</t>
  </si>
  <si>
    <t xml:space="preserve"> Диплом Лауреата II степени
</t>
  </si>
  <si>
    <t>Международный конкурс «Национальное достояние»</t>
  </si>
  <si>
    <t xml:space="preserve">онлайн </t>
  </si>
  <si>
    <t>https://vk.com/perspektivawow?w=wall-202535410_2759</t>
  </si>
  <si>
    <t>Диплом Лауреата II степени</t>
  </si>
  <si>
    <t>Международный конкурс детского и юношеского творчества «Звёздный проект»</t>
  </si>
  <si>
    <t xml:space="preserve"> ДК им. Калинина </t>
  </si>
  <si>
    <t>https://vk.com/perspektivawow?w=wall-202535410_2781</t>
  </si>
  <si>
    <t>Международный фестиваль «Весенняя капель»</t>
  </si>
  <si>
    <t>http://z-palmira.com/vesennyaya-kapel.html</t>
  </si>
  <si>
    <t>Диплом Лауреата I степени</t>
  </si>
  <si>
    <t>Международный фестиваль-конкурс
искусств «Эхо вдохновения»</t>
  </si>
  <si>
    <t>https://prem-org.ru</t>
  </si>
  <si>
    <t>Международные творческие
состязания «Без границ»</t>
  </si>
  <si>
    <t>https://festkonkurs.ru/
proekti</t>
  </si>
  <si>
    <t>https://festkonkurs.ru/pr
oekti</t>
  </si>
  <si>
    <t>Международный конкурс-фестиваль
«Сибирь зажигает звезды»</t>
  </si>
  <si>
    <t>ДК Октябрьской
революции, ул.
Ленина, 24</t>
  </si>
  <si>
    <t xml:space="preserve">1 Лауреат 1ст , </t>
  </si>
  <si>
    <t>2 Лауреата 2 ст</t>
  </si>
  <si>
    <t xml:space="preserve">1 Лауреат 1 ст., </t>
  </si>
  <si>
    <t>4 Лауреата 2 ст.</t>
  </si>
  <si>
    <t xml:space="preserve">Диплом Лауреата I степени
</t>
  </si>
  <si>
    <t>Диплом Лауреата III степени</t>
  </si>
  <si>
    <t xml:space="preserve">Четыре Диплома Лауреата I степени
</t>
  </si>
  <si>
    <t>Три Диплома Лауреата III степени</t>
  </si>
  <si>
    <t>1 лауреат 3степени</t>
  </si>
  <si>
    <t xml:space="preserve">1 лауреат 2 степени,
</t>
  </si>
  <si>
    <t>1 лауреат 1степени</t>
  </si>
  <si>
    <t xml:space="preserve">2 лауреата 2 степени, </t>
  </si>
  <si>
    <t>1 лауреат 2 степени</t>
  </si>
  <si>
    <t>4 лауреат 3 степени</t>
  </si>
  <si>
    <t xml:space="preserve">1 дипломант 1 степени,
 </t>
  </si>
  <si>
    <t>1. ООО "Новосибирский электровозоремонтный завод" 2.АО "Новосибирский стрелочный завод". 3. ООО "Сибшнур"</t>
  </si>
  <si>
    <t>1. 2.Подсобный рабочий, уборщик. 3. упаковщик готовой продукции</t>
  </si>
  <si>
    <t>июнь,июль 2023г.</t>
  </si>
  <si>
    <t>https://vk.com/dom_molodezhi</t>
  </si>
  <si>
    <t>Дом молодежи: - 48 человек                                                                                                                           ОО "Меридиан"-23 человек                                                                                                     ОО  "Перспектва" - 15 человек                                                                                                ОО "Сфера" - 13 человек                                                                                                        ОО "Чайка"- 10 человек                                                                                                           ОО "Иня" - 11 человек</t>
  </si>
  <si>
    <t xml:space="preserve">"Дом молодежи":                                                                                                                  Головное "На Эйхе"                                                                                                                     Понедельник -ПН-ПТ 09.00-21.00; СБ - 09.00-21.00; ВС- 10.00-19.00                                                                                                       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                                                                                                        ПН -9.00-18.00; ВТ - 08.00-19.00; СР- 09.00-20.30; ЧТ - 09.00-18.00; ПТ - 09.00-21.00; СБ - 10.00-20.00; ВС - 10.00-17.00.                                                                                                                                                                                                                      "Перспектива": ул.Сызранская  ПН-ВС. 10.00-21.00                                                                                                           "ИНЯ" - ПН 14.00-21.00; ВТ-ВС 10.00-21.00                                                                                                                                                                                                                            "Сфера" - ул. 1-я Механическая, 18:  ПН, СР с 09.00-21.00, ВТ,ЧТ,ПТ - 09.00-18.00, СБ-ВС- выходной.                                                                                                                                                                                                                                                                                                                                                                                                                                                                                                       ВПК "Чайка" : ПН-ПТ   9:00-21.00; СБ 10.00-18.00; ВС- выходной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ул. Звездная, ПН - 14.00-20.00; ВТ,ЧТ,ПТ  10.00-20.00; СБ-ВС выходные.             Героев революции 5/2:  Пн-Ср-Пт 08.00-09.30, 19.00-22.00; Вт-Чт-Сб 18.00-22.00 ; Вс-10.00-20.00.                                                                                                                   </t>
  </si>
  <si>
    <t xml:space="preserve"> -</t>
  </si>
  <si>
    <t>"Сириус" (в рамках проекта "Гвозди")</t>
  </si>
  <si>
    <t>"Гвозди" (в рамках проекта "Гвозди")</t>
  </si>
  <si>
    <t>15-17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</si>
</sst>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1E1E1E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01010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4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8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19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0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3" xfId="0" applyFont="1" applyBorder="1" applyAlignment="1">
      <alignment vertical="top" wrapText="1"/>
    </xf>
    <xf numFmtId="0" fontId="2" fillId="0" borderId="24" xfId="0" applyFont="1" applyBorder="1"/>
    <xf numFmtId="0" fontId="2" fillId="0" borderId="25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2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26" xfId="0" applyFont="1" applyBorder="1" applyAlignment="1" applyProtection="1">
      <alignment vertical="center"/>
      <protection hidden="1"/>
    </xf>
    <xf numFmtId="0" fontId="23" fillId="0" borderId="26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5" xfId="0" applyFont="1" applyBorder="1" applyAlignment="1" applyProtection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5" fillId="0" borderId="28" xfId="0" applyFont="1" applyFill="1" applyBorder="1" applyAlignment="1">
      <alignment horizontal="left" vertical="top" wrapText="1"/>
    </xf>
    <xf numFmtId="0" fontId="15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2" fillId="0" borderId="1" xfId="0" applyFont="1" applyBorder="1" applyAlignment="1" applyProtection="1">
      <alignment vertical="top" wrapText="1"/>
    </xf>
    <xf numFmtId="14" fontId="10" fillId="8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14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>
      <alignment horizontal="left" vertical="top"/>
    </xf>
    <xf numFmtId="14" fontId="23" fillId="0" borderId="1" xfId="0" applyNumberFormat="1" applyFont="1" applyBorder="1" applyAlignment="1">
      <alignment horizontal="left" vertical="top"/>
    </xf>
    <xf numFmtId="14" fontId="23" fillId="0" borderId="1" xfId="0" applyNumberFormat="1" applyFont="1" applyBorder="1" applyAlignment="1">
      <alignment horizontal="left" vertical="top" wrapText="1"/>
    </xf>
    <xf numFmtId="14" fontId="25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14" fontId="24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top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top"/>
    </xf>
    <xf numFmtId="0" fontId="11" fillId="0" borderId="1" xfId="0" applyFont="1" applyBorder="1"/>
    <xf numFmtId="0" fontId="23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vertical="center"/>
    </xf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5" fillId="0" borderId="0" xfId="0" applyFont="1"/>
    <xf numFmtId="0" fontId="23" fillId="0" borderId="1" xfId="0" applyFont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center" vertical="top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3" fillId="8" borderId="2" xfId="0" applyFont="1" applyFill="1" applyBorder="1" applyAlignment="1">
      <alignment vertical="top" wrapText="1"/>
    </xf>
    <xf numFmtId="0" fontId="23" fillId="8" borderId="2" xfId="0" applyFont="1" applyFill="1" applyBorder="1" applyAlignment="1">
      <alignment horizontal="left" vertical="top"/>
    </xf>
    <xf numFmtId="0" fontId="23" fillId="8" borderId="2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center" vertical="top"/>
    </xf>
    <xf numFmtId="0" fontId="10" fillId="8" borderId="2" xfId="0" applyFont="1" applyFill="1" applyBorder="1" applyAlignment="1">
      <alignment vertical="top" wrapText="1"/>
    </xf>
    <xf numFmtId="0" fontId="11" fillId="0" borderId="0" xfId="0" applyFont="1" applyAlignment="1">
      <alignment vertical="center"/>
    </xf>
    <xf numFmtId="14" fontId="23" fillId="0" borderId="1" xfId="0" applyNumberFormat="1" applyFont="1" applyFill="1" applyBorder="1" applyAlignment="1" applyProtection="1">
      <alignment horizontal="center" vertical="top" wrapText="1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>
      <alignment vertical="center"/>
    </xf>
    <xf numFmtId="14" fontId="23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3" fillId="0" borderId="1" xfId="0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23" fillId="0" borderId="29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14" fontId="10" fillId="0" borderId="0" xfId="0" applyNumberFormat="1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24" fillId="0" borderId="0" xfId="0" applyFont="1"/>
    <xf numFmtId="0" fontId="10" fillId="0" borderId="0" xfId="0" applyFont="1" applyBorder="1" applyAlignment="1">
      <alignment horizontal="left" vertical="top" wrapText="1"/>
    </xf>
    <xf numFmtId="14" fontId="11" fillId="0" borderId="0" xfId="0" applyNumberFormat="1" applyFont="1"/>
    <xf numFmtId="0" fontId="5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37" fillId="0" borderId="1" xfId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top" wrapText="1"/>
    </xf>
    <xf numFmtId="14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wrapText="1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left" vertical="top" wrapText="1" shrinkToFit="1"/>
    </xf>
    <xf numFmtId="14" fontId="10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6" fillId="0" borderId="0" xfId="0" applyFont="1"/>
    <xf numFmtId="14" fontId="23" fillId="0" borderId="0" xfId="0" applyNumberFormat="1" applyFont="1"/>
    <xf numFmtId="14" fontId="11" fillId="0" borderId="0" xfId="0" applyNumberFormat="1" applyFont="1" applyAlignment="1">
      <alignment horizontal="center"/>
    </xf>
    <xf numFmtId="0" fontId="25" fillId="0" borderId="0" xfId="0" applyFont="1"/>
    <xf numFmtId="14" fontId="23" fillId="0" borderId="5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38" fillId="0" borderId="2" xfId="1" applyFont="1" applyBorder="1" applyAlignment="1">
      <alignment horizontal="left" vertical="top" wrapText="1"/>
    </xf>
    <xf numFmtId="0" fontId="38" fillId="4" borderId="1" xfId="1" applyFont="1" applyFill="1" applyBorder="1" applyAlignment="1">
      <alignment horizontal="left" vertical="top" wrapText="1"/>
    </xf>
    <xf numFmtId="0" fontId="38" fillId="0" borderId="1" xfId="1" applyFont="1" applyBorder="1" applyAlignment="1"/>
    <xf numFmtId="0" fontId="38" fillId="0" borderId="1" xfId="1" applyFont="1" applyBorder="1"/>
    <xf numFmtId="0" fontId="38" fillId="0" borderId="1" xfId="1" applyFont="1" applyBorder="1" applyAlignment="1">
      <alignment horizontal="left" vertical="top" wrapText="1" shrinkToFit="1"/>
    </xf>
    <xf numFmtId="0" fontId="38" fillId="0" borderId="1" xfId="1" applyFont="1" applyFill="1" applyBorder="1" applyAlignment="1" applyProtection="1">
      <alignment horizontal="center" vertical="top" wrapText="1"/>
      <protection locked="0"/>
    </xf>
    <xf numFmtId="0" fontId="38" fillId="0" borderId="1" xfId="1" applyFont="1" applyBorder="1" applyAlignment="1">
      <alignment horizontal="center" vertical="top" wrapText="1"/>
    </xf>
    <xf numFmtId="0" fontId="38" fillId="0" borderId="1" xfId="1" applyFont="1" applyBorder="1" applyAlignment="1" applyProtection="1">
      <alignment horizontal="left" vertical="center" wrapText="1"/>
      <protection locked="0"/>
    </xf>
    <xf numFmtId="0" fontId="38" fillId="0" borderId="1" xfId="1" applyFont="1" applyFill="1" applyBorder="1" applyAlignment="1" applyProtection="1">
      <alignment horizontal="left" vertical="top" wrapText="1"/>
      <protection locked="0"/>
    </xf>
    <xf numFmtId="0" fontId="38" fillId="0" borderId="0" xfId="1" applyFont="1"/>
    <xf numFmtId="0" fontId="38" fillId="0" borderId="1" xfId="1" applyFont="1" applyBorder="1" applyAlignment="1">
      <alignment horizontal="left" vertical="top" wrapText="1"/>
    </xf>
    <xf numFmtId="0" fontId="38" fillId="0" borderId="1" xfId="1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8" fillId="4" borderId="6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>
      <alignment vertical="top" wrapText="1"/>
    </xf>
    <xf numFmtId="0" fontId="2" fillId="0" borderId="26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7" xfId="0" applyFont="1" applyBorder="1" applyAlignment="1" applyProtection="1">
      <alignment horizontal="center" vertical="top"/>
      <protection hidden="1"/>
    </xf>
    <xf numFmtId="0" fontId="23" fillId="0" borderId="9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7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6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3" fillId="0" borderId="8" xfId="0" applyFont="1" applyBorder="1" applyAlignment="1" applyProtection="1">
      <alignment horizontal="center" vertical="top"/>
      <protection hidden="1"/>
    </xf>
    <xf numFmtId="0" fontId="23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 applyProtection="1">
      <alignment horizontal="center" vertical="top"/>
      <protection locked="0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B7FFFF"/>
      <color rgb="FF66FFFF"/>
      <color rgb="FFFFFF99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talant-pedagogu.ru/" TargetMode="External"/><Relationship Id="rId13" Type="http://schemas.openxmlformats.org/officeDocument/2006/relationships/hyperlink" Target="https://talant-pedagogu.ru/" TargetMode="External"/><Relationship Id="rId18" Type="http://schemas.openxmlformats.org/officeDocument/2006/relationships/hyperlink" Target="https://talant-pedagogu.ru/" TargetMode="External"/><Relationship Id="rId26" Type="http://schemas.openxmlformats.org/officeDocument/2006/relationships/hyperlink" Target="https://sun9-13.userapi.com/impg/zyLLV5yW7RnEokwR3I1wcZu1dx8amx7HNb-FEw/oYP4G9LfAPE.jpg?size=807x605&amp;quality=95&amp;sign=79a5e9c56935469f321a112524a12d67&amp;c_uniq_tag=8dBf9hEOGs8norzRpsdnygo86WYDhR98sk2AqUBo3e4&amp;type=album" TargetMode="External"/><Relationship Id="rId39" Type="http://schemas.openxmlformats.org/officeDocument/2006/relationships/hyperlink" Target="https://vk.com/perspektivawow?w=wall-202535410_2759" TargetMode="External"/><Relationship Id="rId3" Type="http://schemas.openxmlformats.org/officeDocument/2006/relationships/hyperlink" Target="https://vk.com/sibboxing?z=photo-62348884_457241498%2Falbum-62348884_00%2Frev" TargetMode="External"/><Relationship Id="rId21" Type="http://schemas.openxmlformats.org/officeDocument/2006/relationships/hyperlink" Target="https://vk.com/break_fest" TargetMode="External"/><Relationship Id="rId34" Type="http://schemas.openxmlformats.org/officeDocument/2006/relationships/hyperlink" Target="https://vk.com/wall-202535410_3851" TargetMode="External"/><Relationship Id="rId42" Type="http://schemas.openxmlformats.org/officeDocument/2006/relationships/hyperlink" Target="https://prem-org.ru/" TargetMode="External"/><Relationship Id="rId7" Type="http://schemas.openxmlformats.org/officeDocument/2006/relationships/hyperlink" Target="https://vk.com/@-219799097-22-25-iunya-2023-g-v-g-karasuke-prohodil-regionalnyi-turni" TargetMode="External"/><Relationship Id="rId12" Type="http://schemas.openxmlformats.org/officeDocument/2006/relationships/hyperlink" Target="https://talant-pedagogu.ru/" TargetMode="External"/><Relationship Id="rId17" Type="http://schemas.openxmlformats.org/officeDocument/2006/relationships/hyperlink" Target="https://vk.com/sibboxing?w=wall-62348884_2857" TargetMode="External"/><Relationship Id="rId25" Type="http://schemas.openxmlformats.org/officeDocument/2006/relationships/hyperlink" Target="https://sun9-11.userapi.com/impg/lsOU3YTmCqbcoC8LwcVt4Ri0_V5ejG2wJlABXg/3EjBt_z8D20.jpg?size=807x538&amp;quality=95&amp;sign=6b83d847e726363e6a4d91162ab4616e&amp;c_uniq_tag=0xpC4V9YJ2fYzHVfmYY0G4nBpdJIDg0-BKQyIXpoWVM&amp;type=album" TargetMode="External"/><Relationship Id="rId33" Type="http://schemas.openxmlformats.org/officeDocument/2006/relationships/hyperlink" Target="https://vk.com/wall-202535410_2693" TargetMode="External"/><Relationship Id="rId38" Type="http://schemas.openxmlformats.org/officeDocument/2006/relationships/hyperlink" Target="https://eurokultura.com/onlinefestival" TargetMode="External"/><Relationship Id="rId2" Type="http://schemas.openxmlformats.org/officeDocument/2006/relationships/hyperlink" Target="https://vk.com/wall-302669_42448?z=video-302669_456239340%2F20261578b8a00599cf%2Fpl_post_-302669_42448" TargetMode="External"/><Relationship Id="rId16" Type="http://schemas.openxmlformats.org/officeDocument/2006/relationships/hyperlink" Target="https://talant-pedagogu.ru/" TargetMode="External"/><Relationship Id="rId20" Type="http://schemas.openxmlformats.org/officeDocument/2006/relationships/hyperlink" Target="https://www.youtube.com/watch?v=SxiockFGNxY" TargetMode="External"/><Relationship Id="rId29" Type="http://schemas.openxmlformats.org/officeDocument/2006/relationships/hyperlink" Target="https://vk.com/artred43?w=wall-214145729_1374" TargetMode="External"/><Relationship Id="rId41" Type="http://schemas.openxmlformats.org/officeDocument/2006/relationships/hyperlink" Target="http://z-palmira.com/vesennyaya-kapel.html" TargetMode="External"/><Relationship Id="rId1" Type="http://schemas.openxmlformats.org/officeDocument/2006/relationships/hyperlink" Target="https://vk.com/dom_molod?w=wall-119761317_8632" TargetMode="External"/><Relationship Id="rId6" Type="http://schemas.openxmlformats.org/officeDocument/2006/relationships/hyperlink" Target="https://iskitim-gazeta.ru/turnir-po-boksu-na-prizy-aleksandra-vinnikova-proshli-v-iskitime/" TargetMode="External"/><Relationship Id="rId11" Type="http://schemas.openxmlformats.org/officeDocument/2006/relationships/hyperlink" Target="https://talant-pedagogu.ru/" TargetMode="External"/><Relationship Id="rId24" Type="http://schemas.openxmlformats.org/officeDocument/2006/relationships/hyperlink" Target="https://sun9-24.userapi.com/impg/y1o709u4UYK-ppBnJwgycfrSVKjeSl7x_yRsMw/WwXorgxeQqI.jpg?size=453x604&amp;quality=95&amp;sign=e098ec72c90dc747fa85764713f8f4ed&amp;c_uniq_tag=3B4NZSJDvJxMh8Z_rRtR3B65vbgQr6FXj1PKwSf9c4Y&amp;type=album" TargetMode="External"/><Relationship Id="rId32" Type="http://schemas.openxmlformats.org/officeDocument/2006/relationships/hyperlink" Target="https://vk.com/wall-202535410_2678" TargetMode="External"/><Relationship Id="rId37" Type="http://schemas.openxmlformats.org/officeDocument/2006/relationships/hyperlink" Target="https://www.tvorchestvospb.ru/star_trek" TargetMode="External"/><Relationship Id="rId40" Type="http://schemas.openxmlformats.org/officeDocument/2006/relationships/hyperlink" Target="https://vk.com/perspektivawow?w=wall-202535410_2781" TargetMode="External"/><Relationship Id="rId45" Type="http://schemas.openxmlformats.org/officeDocument/2006/relationships/printerSettings" Target="../printerSettings/printerSettings12.bin"/><Relationship Id="rId5" Type="http://schemas.openxmlformats.org/officeDocument/2006/relationships/hyperlink" Target="https://moshkovo.nso.ru/news/5822" TargetMode="External"/><Relationship Id="rId15" Type="http://schemas.openxmlformats.org/officeDocument/2006/relationships/hyperlink" Target="https://talant-pedagogu.ru/" TargetMode="External"/><Relationship Id="rId23" Type="http://schemas.openxmlformats.org/officeDocument/2006/relationships/hyperlink" Target="https://sun9-/" TargetMode="External"/><Relationship Id="rId28" Type="http://schemas.openxmlformats.org/officeDocument/2006/relationships/hyperlink" Target="https://sun9-25.userapi.com/impg/SwsrvWHLKyOWIgkmC3YyFRMnjGhIVznzZErz4g/cyxnekgzdBU.jpg?size=807x605&amp;quality=95&amp;sign=d1ca78bd12c73c43dbf0126ffd644cb4&amp;c_uniq_tag=B-TB46qz7TGvOnp17zILp_qBQGvTvQom-xNZGiJI7GM&amp;type=album" TargetMode="External"/><Relationship Id="rId36" Type="http://schemas.openxmlformats.org/officeDocument/2006/relationships/hyperlink" Target="https://www.tvorchestvospb.ru/tvorcheskiy_polet" TargetMode="External"/><Relationship Id="rId10" Type="http://schemas.openxmlformats.org/officeDocument/2006/relationships/hyperlink" Target="https://talant-pedagogu.ru/" TargetMode="External"/><Relationship Id="rId19" Type="http://schemas.openxmlformats.org/officeDocument/2006/relationships/hyperlink" Target="https://talant-pedagogu.ru/" TargetMode="External"/><Relationship Id="rId31" Type="http://schemas.openxmlformats.org/officeDocument/2006/relationships/hyperlink" Target="https://vk.com/wall-202535410_2811" TargetMode="External"/><Relationship Id="rId44" Type="http://schemas.openxmlformats.org/officeDocument/2006/relationships/hyperlink" Target="https://festkonkurs.ru/proekti" TargetMode="External"/><Relationship Id="rId4" Type="http://schemas.openxmlformats.org/officeDocument/2006/relationships/hyperlink" Target="https://vk.com/sibboxing?z=photo-62348884_457241536%2Fwall-62348884_2808" TargetMode="External"/><Relationship Id="rId9" Type="http://schemas.openxmlformats.org/officeDocument/2006/relationships/hyperlink" Target="https://talant-pedagogu.ru/" TargetMode="External"/><Relationship Id="rId14" Type="http://schemas.openxmlformats.org/officeDocument/2006/relationships/hyperlink" Target="https://talant-pedagogu.ru/" TargetMode="External"/><Relationship Id="rId22" Type="http://schemas.openxmlformats.org/officeDocument/2006/relationships/hyperlink" Target="https://sun9-/" TargetMode="External"/><Relationship Id="rId27" Type="http://schemas.openxmlformats.org/officeDocument/2006/relationships/hyperlink" Target="https://vk.com/klub_chajka" TargetMode="External"/><Relationship Id="rId30" Type="http://schemas.openxmlformats.org/officeDocument/2006/relationships/hyperlink" Target="https://vk.com/doc543308774_666707885?hash=lDmh6jaE2yJ8OwAMZGaxDAK1RYSb3ZF3Q6j2tkkqHHP&amp;dl=qf793unwB7JhPAi5QOjcBAPuv1PVlIxGR3NuT73MRtD" TargetMode="External"/><Relationship Id="rId35" Type="http://schemas.openxmlformats.org/officeDocument/2006/relationships/hyperlink" Target="https://vk.com/wall-202535410_2579" TargetMode="External"/><Relationship Id="rId43" Type="http://schemas.openxmlformats.org/officeDocument/2006/relationships/hyperlink" Target="https://festkonkurs.ru/proekti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B7FFFF"/>
  </sheetPr>
  <dimension ref="A1:N29"/>
  <sheetViews>
    <sheetView tabSelected="1" view="pageBreakPreview" zoomScaleSheetLayoutView="100" workbookViewId="0">
      <selection activeCell="F9" sqref="F9"/>
    </sheetView>
  </sheetViews>
  <sheetFormatPr defaultColWidth="9.109375" defaultRowHeight="14.4"/>
  <cols>
    <col min="1" max="1" width="10.109375" style="38" customWidth="1"/>
    <col min="2" max="2" width="9.109375" style="38"/>
    <col min="3" max="3" width="2.109375" style="38" customWidth="1"/>
    <col min="4" max="7" width="9.109375" style="38"/>
    <col min="8" max="8" width="8.5546875" style="38" customWidth="1"/>
    <col min="9" max="9" width="9.109375" style="38"/>
    <col min="10" max="10" width="9.109375" style="38" customWidth="1"/>
    <col min="11" max="11" width="5.44140625" style="38" customWidth="1"/>
    <col min="12" max="12" width="15.6640625" style="38" customWidth="1"/>
    <col min="13" max="13" width="9.109375" style="38"/>
    <col min="14" max="14" width="15.6640625" style="38" customWidth="1"/>
    <col min="15" max="16384" width="9.109375" style="38"/>
  </cols>
  <sheetData>
    <row r="1" spans="1:14" ht="21">
      <c r="A1" s="384" t="s">
        <v>263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6"/>
    </row>
    <row r="2" spans="1:14" ht="38.25" customHeight="1">
      <c r="A2" s="215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216"/>
    </row>
    <row r="3" spans="1:14" ht="19.5" customHeight="1">
      <c r="A3" s="401" t="s">
        <v>199</v>
      </c>
      <c r="B3" s="402"/>
      <c r="C3" s="402"/>
      <c r="D3" s="402"/>
      <c r="E3" s="402"/>
      <c r="F3" s="88"/>
      <c r="G3" s="88"/>
      <c r="H3" s="88"/>
      <c r="I3" s="88"/>
      <c r="J3" s="88"/>
      <c r="K3" s="88"/>
      <c r="L3" s="387"/>
      <c r="M3" s="387"/>
      <c r="N3" s="388"/>
    </row>
    <row r="4" spans="1:14" ht="15.6">
      <c r="A4" s="217" t="s">
        <v>72</v>
      </c>
      <c r="B4" s="400" t="s">
        <v>343</v>
      </c>
      <c r="C4" s="400"/>
      <c r="D4" s="400"/>
      <c r="E4" s="400"/>
      <c r="F4" s="88"/>
      <c r="G4" s="88"/>
      <c r="H4" s="88"/>
      <c r="I4" s="88"/>
      <c r="J4" s="88"/>
      <c r="K4" s="88"/>
      <c r="L4" s="88"/>
      <c r="M4" s="88"/>
      <c r="N4" s="216"/>
    </row>
    <row r="5" spans="1:14" ht="21.75" customHeight="1">
      <c r="A5" s="403"/>
      <c r="B5" s="400"/>
      <c r="C5" s="400"/>
      <c r="D5" s="400"/>
      <c r="E5" s="400"/>
      <c r="F5" s="88"/>
      <c r="G5" s="88"/>
      <c r="H5" s="88"/>
      <c r="I5" s="88"/>
      <c r="J5" s="88"/>
      <c r="K5" s="88"/>
      <c r="L5" s="88"/>
      <c r="M5" s="88"/>
      <c r="N5" s="216"/>
    </row>
    <row r="6" spans="1:14" ht="30.75" customHeight="1">
      <c r="A6" s="489" t="s">
        <v>344</v>
      </c>
      <c r="B6" s="490"/>
      <c r="C6" s="88"/>
      <c r="D6" s="404"/>
      <c r="E6" s="404"/>
      <c r="F6" s="88"/>
      <c r="G6" s="88"/>
      <c r="H6" s="88"/>
      <c r="I6" s="88"/>
      <c r="J6" s="88"/>
      <c r="K6" s="88"/>
      <c r="L6" s="88"/>
      <c r="M6" s="88"/>
      <c r="N6" s="216"/>
    </row>
    <row r="7" spans="1:14" ht="12.75" customHeight="1">
      <c r="A7" s="405" t="s">
        <v>200</v>
      </c>
      <c r="B7" s="406"/>
      <c r="C7" s="88"/>
      <c r="D7" s="382" t="s">
        <v>201</v>
      </c>
      <c r="E7" s="382"/>
      <c r="F7" s="88"/>
      <c r="G7" s="88"/>
      <c r="H7" s="88"/>
      <c r="I7" s="88"/>
      <c r="J7" s="88"/>
      <c r="K7" s="88"/>
      <c r="L7" s="88"/>
      <c r="M7" s="88"/>
      <c r="N7" s="216"/>
    </row>
    <row r="8" spans="1:14" ht="12.75" customHeight="1">
      <c r="A8" s="218"/>
      <c r="B8" s="383" t="s">
        <v>202</v>
      </c>
      <c r="C8" s="383"/>
      <c r="D8" s="383"/>
      <c r="E8" s="106"/>
      <c r="F8" s="88"/>
      <c r="G8" s="88"/>
      <c r="H8" s="88"/>
      <c r="I8" s="88"/>
      <c r="J8" s="88"/>
      <c r="K8" s="88"/>
      <c r="L8" s="88"/>
      <c r="M8" s="88"/>
      <c r="N8" s="216"/>
    </row>
    <row r="9" spans="1:14" ht="101.25" customHeight="1">
      <c r="A9" s="215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216"/>
    </row>
    <row r="10" spans="1:14" ht="17.399999999999999">
      <c r="A10" s="390" t="s">
        <v>93</v>
      </c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</row>
    <row r="11" spans="1:14" ht="18.75" customHeight="1">
      <c r="A11" s="393" t="s">
        <v>345</v>
      </c>
      <c r="B11" s="394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5"/>
    </row>
    <row r="12" spans="1:14">
      <c r="A12" s="396" t="s">
        <v>94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8"/>
    </row>
    <row r="13" spans="1:14" ht="17.399999999999999">
      <c r="A13" s="215"/>
      <c r="B13" s="88"/>
      <c r="C13" s="88"/>
      <c r="D13" s="88"/>
      <c r="E13" s="219" t="s">
        <v>95</v>
      </c>
      <c r="F13" s="389">
        <v>2023</v>
      </c>
      <c r="G13" s="389"/>
      <c r="H13" s="399" t="s">
        <v>96</v>
      </c>
      <c r="I13" s="399"/>
      <c r="J13" s="399"/>
      <c r="K13" s="88"/>
      <c r="L13" s="88"/>
      <c r="M13" s="88"/>
      <c r="N13" s="216"/>
    </row>
    <row r="14" spans="1:14">
      <c r="A14" s="215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216"/>
    </row>
    <row r="15" spans="1:14">
      <c r="A15" s="215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216"/>
    </row>
    <row r="16" spans="1:14">
      <c r="A16" s="215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216"/>
    </row>
    <row r="17" spans="1:14">
      <c r="A17" s="215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216"/>
    </row>
    <row r="18" spans="1:14">
      <c r="A18" s="215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216"/>
    </row>
    <row r="19" spans="1:14">
      <c r="A19" s="215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216"/>
    </row>
    <row r="20" spans="1:14">
      <c r="A20" s="215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216"/>
    </row>
    <row r="21" spans="1:14">
      <c r="A21" s="215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216"/>
    </row>
    <row r="22" spans="1:14">
      <c r="A22" s="215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216"/>
    </row>
    <row r="23" spans="1:14" ht="18">
      <c r="A23" s="379" t="s">
        <v>188</v>
      </c>
      <c r="B23" s="380"/>
      <c r="C23" s="380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1"/>
    </row>
    <row r="24" spans="1:14">
      <c r="A24" s="215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216"/>
    </row>
    <row r="25" spans="1:14">
      <c r="A25" s="215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216"/>
    </row>
    <row r="26" spans="1:14">
      <c r="A26" s="215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216"/>
    </row>
    <row r="27" spans="1:14">
      <c r="A27" s="215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216"/>
    </row>
    <row r="28" spans="1:14">
      <c r="A28" s="215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216"/>
    </row>
    <row r="29" spans="1:14">
      <c r="A29" s="220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2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B7FFFF"/>
  </sheetPr>
  <dimension ref="A1:F134"/>
  <sheetViews>
    <sheetView view="pageBreakPreview" zoomScale="86" zoomScaleSheetLayoutView="86" workbookViewId="0">
      <selection activeCell="B5" sqref="B5"/>
    </sheetView>
  </sheetViews>
  <sheetFormatPr defaultRowHeight="14.4"/>
  <cols>
    <col min="1" max="1" width="5" customWidth="1"/>
    <col min="2" max="2" width="97.44140625" customWidth="1"/>
    <col min="3" max="3" width="22.88671875" customWidth="1"/>
    <col min="4" max="5" width="25.33203125" customWidth="1"/>
    <col min="6" max="6" width="25.44140625" customWidth="1"/>
  </cols>
  <sheetData>
    <row r="1" spans="1:6" ht="37.5" customHeight="1">
      <c r="A1" s="450" t="s">
        <v>240</v>
      </c>
      <c r="B1" s="450"/>
      <c r="C1" s="450"/>
      <c r="D1" s="450"/>
      <c r="E1" s="450"/>
      <c r="F1" s="450"/>
    </row>
    <row r="2" spans="1:6" ht="86.25" customHeight="1">
      <c r="A2" s="27" t="s">
        <v>56</v>
      </c>
      <c r="B2" s="27" t="s">
        <v>117</v>
      </c>
      <c r="C2" s="27" t="s">
        <v>248</v>
      </c>
      <c r="D2" s="229" t="s">
        <v>259</v>
      </c>
      <c r="E2" s="147" t="s">
        <v>246</v>
      </c>
      <c r="F2" s="146" t="s">
        <v>260</v>
      </c>
    </row>
    <row r="3" spans="1:6" ht="18">
      <c r="A3" s="135"/>
      <c r="B3" s="136" t="s">
        <v>218</v>
      </c>
      <c r="C3" s="135"/>
      <c r="D3" s="154"/>
      <c r="E3" s="154"/>
      <c r="F3" s="135"/>
    </row>
    <row r="4" spans="1:6" ht="18">
      <c r="A4" s="137"/>
      <c r="B4" s="133" t="s">
        <v>55</v>
      </c>
      <c r="C4" s="134"/>
      <c r="D4" s="134"/>
      <c r="E4" s="134"/>
      <c r="F4" s="134"/>
    </row>
    <row r="5" spans="1:6" ht="18">
      <c r="A5" s="94">
        <v>1</v>
      </c>
      <c r="B5" s="67" t="s">
        <v>1225</v>
      </c>
      <c r="C5" s="67"/>
      <c r="D5" s="67"/>
      <c r="E5" s="67"/>
      <c r="F5" s="67"/>
    </row>
    <row r="6" spans="1:6" ht="18">
      <c r="A6" s="94">
        <v>2</v>
      </c>
      <c r="B6" s="67"/>
      <c r="C6" s="67"/>
      <c r="D6" s="67"/>
      <c r="E6" s="67"/>
      <c r="F6" s="67"/>
    </row>
    <row r="7" spans="1:6" ht="18">
      <c r="A7" s="94">
        <v>3</v>
      </c>
      <c r="B7" s="67"/>
      <c r="C7" s="67"/>
      <c r="D7" s="67"/>
      <c r="E7" s="67"/>
      <c r="F7" s="67"/>
    </row>
    <row r="8" spans="1:6" ht="18">
      <c r="A8" s="94">
        <v>4</v>
      </c>
      <c r="B8" s="67"/>
      <c r="C8" s="67"/>
      <c r="D8" s="67"/>
      <c r="E8" s="67"/>
      <c r="F8" s="67"/>
    </row>
    <row r="9" spans="1:6" ht="18">
      <c r="A9" s="94">
        <v>5</v>
      </c>
      <c r="B9" s="67"/>
      <c r="C9" s="67"/>
      <c r="D9" s="67"/>
      <c r="E9" s="67"/>
      <c r="F9" s="67"/>
    </row>
    <row r="10" spans="1:6" ht="23.25" customHeight="1">
      <c r="A10" s="137"/>
      <c r="B10" s="133" t="s">
        <v>220</v>
      </c>
      <c r="C10" s="134"/>
      <c r="D10" s="134"/>
      <c r="E10" s="134"/>
      <c r="F10" s="134"/>
    </row>
    <row r="11" spans="1:6" ht="18">
      <c r="A11" s="94">
        <v>1</v>
      </c>
      <c r="B11" s="56"/>
      <c r="C11" s="56"/>
      <c r="D11" s="56"/>
      <c r="E11" s="56"/>
      <c r="F11" s="56"/>
    </row>
    <row r="12" spans="1:6" ht="18">
      <c r="A12" s="94">
        <v>2</v>
      </c>
      <c r="B12" s="56"/>
      <c r="C12" s="56"/>
      <c r="D12" s="56"/>
      <c r="E12" s="56"/>
      <c r="F12" s="56"/>
    </row>
    <row r="13" spans="1:6" ht="18">
      <c r="A13" s="94">
        <v>3</v>
      </c>
      <c r="B13" s="56"/>
      <c r="C13" s="56"/>
      <c r="D13" s="56"/>
      <c r="E13" s="56"/>
      <c r="F13" s="56"/>
    </row>
    <row r="14" spans="1:6" ht="18">
      <c r="A14" s="94">
        <v>4</v>
      </c>
      <c r="B14" s="56"/>
      <c r="C14" s="56"/>
      <c r="D14" s="56"/>
      <c r="E14" s="56"/>
      <c r="F14" s="56"/>
    </row>
    <row r="15" spans="1:6" ht="18">
      <c r="A15" s="94">
        <v>5</v>
      </c>
      <c r="B15" s="56"/>
      <c r="C15" s="56"/>
      <c r="D15" s="56"/>
      <c r="E15" s="56"/>
      <c r="F15" s="56"/>
    </row>
    <row r="16" spans="1:6" ht="18">
      <c r="A16" s="137"/>
      <c r="B16" s="133" t="s">
        <v>65</v>
      </c>
      <c r="C16" s="134"/>
      <c r="D16" s="134"/>
      <c r="E16" s="134"/>
      <c r="F16" s="134"/>
    </row>
    <row r="17" spans="1:6" ht="18">
      <c r="A17" s="94">
        <v>1</v>
      </c>
      <c r="B17" s="56"/>
      <c r="C17" s="56"/>
      <c r="D17" s="56"/>
      <c r="E17" s="56"/>
      <c r="F17" s="56"/>
    </row>
    <row r="18" spans="1:6" ht="18">
      <c r="A18" s="94">
        <v>2</v>
      </c>
      <c r="B18" s="56"/>
      <c r="C18" s="56"/>
      <c r="D18" s="56"/>
      <c r="E18" s="56"/>
      <c r="F18" s="56"/>
    </row>
    <row r="19" spans="1:6" ht="18">
      <c r="A19" s="94">
        <v>3</v>
      </c>
      <c r="B19" s="56"/>
      <c r="C19" s="56"/>
      <c r="D19" s="56"/>
      <c r="E19" s="56"/>
      <c r="F19" s="56"/>
    </row>
    <row r="20" spans="1:6" ht="18">
      <c r="A20" s="94">
        <v>4</v>
      </c>
      <c r="B20" s="56"/>
      <c r="C20" s="56"/>
      <c r="D20" s="56"/>
      <c r="E20" s="56"/>
      <c r="F20" s="56"/>
    </row>
    <row r="21" spans="1:6" ht="18">
      <c r="A21" s="94">
        <v>5</v>
      </c>
      <c r="B21" s="67"/>
      <c r="C21" s="67"/>
      <c r="D21" s="67"/>
      <c r="E21" s="67"/>
      <c r="F21" s="67"/>
    </row>
    <row r="22" spans="1:6" ht="34.799999999999997">
      <c r="A22" s="137"/>
      <c r="B22" s="139" t="s">
        <v>180</v>
      </c>
      <c r="C22" s="134"/>
      <c r="D22" s="134"/>
      <c r="E22" s="134"/>
      <c r="F22" s="134"/>
    </row>
    <row r="23" spans="1:6" ht="18">
      <c r="A23" s="153">
        <v>1</v>
      </c>
      <c r="B23" s="140"/>
      <c r="C23" s="138"/>
      <c r="D23" s="138"/>
      <c r="E23" s="138"/>
      <c r="F23" s="138"/>
    </row>
    <row r="24" spans="1:6" ht="18">
      <c r="A24" s="153">
        <v>2</v>
      </c>
      <c r="B24" s="140"/>
      <c r="C24" s="138"/>
      <c r="D24" s="138"/>
      <c r="E24" s="138"/>
      <c r="F24" s="138"/>
    </row>
    <row r="25" spans="1:6" ht="18">
      <c r="A25" s="153">
        <v>3</v>
      </c>
      <c r="B25" s="140"/>
      <c r="C25" s="138"/>
      <c r="D25" s="138"/>
      <c r="E25" s="138"/>
      <c r="F25" s="138"/>
    </row>
    <row r="26" spans="1:6" ht="18">
      <c r="A26" s="153">
        <v>4</v>
      </c>
      <c r="B26" s="140"/>
      <c r="C26" s="138"/>
      <c r="D26" s="138"/>
      <c r="E26" s="138"/>
      <c r="F26" s="138"/>
    </row>
    <row r="27" spans="1:6" ht="18">
      <c r="A27" s="153">
        <v>5</v>
      </c>
      <c r="B27" s="140"/>
      <c r="C27" s="138"/>
      <c r="D27" s="138"/>
      <c r="E27" s="138"/>
      <c r="F27" s="138"/>
    </row>
    <row r="28" spans="1:6" ht="18">
      <c r="A28" s="154"/>
      <c r="B28" s="136" t="s">
        <v>217</v>
      </c>
      <c r="C28" s="190"/>
      <c r="D28" s="190"/>
      <c r="E28" s="190"/>
      <c r="F28" s="190"/>
    </row>
    <row r="29" spans="1:6" ht="18">
      <c r="A29" s="137"/>
      <c r="B29" s="133" t="s">
        <v>221</v>
      </c>
      <c r="C29" s="189"/>
      <c r="D29" s="134"/>
      <c r="E29" s="134"/>
      <c r="F29" s="134"/>
    </row>
    <row r="30" spans="1:6" ht="18">
      <c r="A30" s="94">
        <v>1</v>
      </c>
      <c r="B30" s="56"/>
      <c r="C30" s="56"/>
      <c r="D30" s="56"/>
      <c r="E30" s="56"/>
      <c r="F30" s="56"/>
    </row>
    <row r="31" spans="1:6" ht="18">
      <c r="A31" s="94">
        <v>2</v>
      </c>
      <c r="B31" s="56"/>
      <c r="C31" s="56"/>
      <c r="D31" s="56"/>
      <c r="E31" s="56"/>
      <c r="F31" s="56"/>
    </row>
    <row r="32" spans="1:6" ht="18">
      <c r="A32" s="94">
        <v>3</v>
      </c>
      <c r="B32" s="56"/>
      <c r="C32" s="56"/>
      <c r="D32" s="56"/>
      <c r="E32" s="56"/>
      <c r="F32" s="56"/>
    </row>
    <row r="33" spans="1:6" ht="18">
      <c r="A33" s="94">
        <v>4</v>
      </c>
      <c r="B33" s="56"/>
      <c r="C33" s="56"/>
      <c r="D33" s="56"/>
      <c r="E33" s="56"/>
      <c r="F33" s="56"/>
    </row>
    <row r="34" spans="1:6" ht="18">
      <c r="A34" s="94">
        <v>5</v>
      </c>
      <c r="B34" s="67"/>
      <c r="C34" s="150"/>
      <c r="D34" s="151"/>
      <c r="E34" s="151"/>
      <c r="F34" s="151"/>
    </row>
    <row r="35" spans="1:6" ht="18">
      <c r="A35" s="155"/>
      <c r="B35" s="133" t="s">
        <v>220</v>
      </c>
      <c r="C35" s="134"/>
      <c r="D35" s="134"/>
      <c r="E35" s="134"/>
      <c r="F35" s="134"/>
    </row>
    <row r="36" spans="1:6" ht="18.75" customHeight="1">
      <c r="A36" s="94">
        <v>1</v>
      </c>
      <c r="B36" s="56"/>
      <c r="C36" s="56"/>
      <c r="D36" s="56"/>
      <c r="E36" s="56"/>
      <c r="F36" s="56"/>
    </row>
    <row r="37" spans="1:6" ht="24" customHeight="1">
      <c r="A37" s="94">
        <v>2</v>
      </c>
      <c r="B37" s="56"/>
      <c r="C37" s="56"/>
      <c r="D37" s="56"/>
      <c r="E37" s="56"/>
      <c r="F37" s="56"/>
    </row>
    <row r="38" spans="1:6" ht="21" customHeight="1">
      <c r="A38" s="94">
        <v>3</v>
      </c>
      <c r="B38" s="56"/>
      <c r="C38" s="56"/>
      <c r="D38" s="56"/>
      <c r="E38" s="56"/>
      <c r="F38" s="56"/>
    </row>
    <row r="39" spans="1:6" ht="18.75" customHeight="1">
      <c r="A39" s="94">
        <v>4</v>
      </c>
      <c r="B39" s="56"/>
      <c r="C39" s="56"/>
      <c r="D39" s="56"/>
      <c r="E39" s="56"/>
      <c r="F39" s="56"/>
    </row>
    <row r="40" spans="1:6" ht="19.5" customHeight="1">
      <c r="A40" s="94">
        <v>5</v>
      </c>
      <c r="B40" s="56"/>
      <c r="C40" s="56"/>
      <c r="D40" s="56"/>
      <c r="E40" s="56"/>
      <c r="F40" s="56"/>
    </row>
    <row r="41" spans="1:6" ht="18">
      <c r="A41" s="94">
        <v>6</v>
      </c>
      <c r="B41" s="56"/>
      <c r="C41" s="56"/>
      <c r="D41" s="56"/>
      <c r="E41" s="56"/>
      <c r="F41" s="56"/>
    </row>
    <row r="42" spans="1:6" ht="18" customHeight="1">
      <c r="A42" s="94">
        <v>7</v>
      </c>
      <c r="B42" s="56"/>
      <c r="C42" s="56"/>
      <c r="D42" s="56"/>
      <c r="E42" s="56"/>
      <c r="F42" s="56"/>
    </row>
    <row r="43" spans="1:6" ht="20.25" customHeight="1">
      <c r="A43" s="156">
        <v>8</v>
      </c>
      <c r="B43" s="56"/>
      <c r="C43" s="56"/>
      <c r="D43" s="56"/>
      <c r="E43" s="56"/>
      <c r="F43" s="56"/>
    </row>
    <row r="44" spans="1:6" ht="20.25" customHeight="1">
      <c r="A44" s="156">
        <v>9</v>
      </c>
      <c r="B44" s="56"/>
      <c r="C44" s="56"/>
      <c r="D44" s="56"/>
      <c r="E44" s="56"/>
      <c r="F44" s="56"/>
    </row>
    <row r="45" spans="1:6" ht="21" customHeight="1">
      <c r="A45" s="156">
        <v>10</v>
      </c>
      <c r="B45" s="56"/>
      <c r="C45" s="56"/>
      <c r="D45" s="56"/>
      <c r="E45" s="56"/>
      <c r="F45" s="56"/>
    </row>
    <row r="46" spans="1:6" ht="18">
      <c r="A46" s="157"/>
      <c r="B46" s="133" t="s">
        <v>65</v>
      </c>
      <c r="C46" s="134"/>
      <c r="D46" s="134"/>
      <c r="E46" s="134"/>
      <c r="F46" s="134"/>
    </row>
    <row r="47" spans="1:6" ht="18">
      <c r="A47" s="94">
        <v>1</v>
      </c>
      <c r="B47" s="56"/>
      <c r="C47" s="56"/>
      <c r="D47" s="56"/>
      <c r="E47" s="56"/>
      <c r="F47" s="56"/>
    </row>
    <row r="48" spans="1:6" ht="22.5" customHeight="1">
      <c r="A48" s="94">
        <v>2</v>
      </c>
      <c r="B48" s="56"/>
      <c r="C48" s="56"/>
      <c r="D48" s="56"/>
      <c r="E48" s="56"/>
      <c r="F48" s="56"/>
    </row>
    <row r="49" spans="1:6" ht="17.25" customHeight="1">
      <c r="A49" s="94">
        <v>3</v>
      </c>
      <c r="B49" s="56"/>
      <c r="C49" s="56"/>
      <c r="D49" s="56"/>
      <c r="E49" s="56"/>
      <c r="F49" s="56"/>
    </row>
    <row r="50" spans="1:6" ht="18">
      <c r="A50" s="94">
        <v>4</v>
      </c>
      <c r="B50" s="56"/>
      <c r="C50" s="56"/>
      <c r="D50" s="56"/>
      <c r="E50" s="56"/>
      <c r="F50" s="56"/>
    </row>
    <row r="51" spans="1:6" ht="18">
      <c r="A51" s="94">
        <v>5</v>
      </c>
      <c r="B51" s="56"/>
      <c r="C51" s="56"/>
      <c r="D51" s="56"/>
      <c r="E51" s="56"/>
      <c r="F51" s="56"/>
    </row>
    <row r="52" spans="1:6" ht="18">
      <c r="A52" s="94">
        <v>6</v>
      </c>
      <c r="B52" s="56"/>
      <c r="C52" s="56"/>
      <c r="D52" s="56"/>
      <c r="E52" s="56"/>
      <c r="F52" s="56"/>
    </row>
    <row r="53" spans="1:6" ht="18">
      <c r="A53" s="94">
        <v>7</v>
      </c>
      <c r="B53" s="56"/>
      <c r="C53" s="56"/>
      <c r="D53" s="56"/>
      <c r="E53" s="56"/>
      <c r="F53" s="56"/>
    </row>
    <row r="54" spans="1:6" ht="18">
      <c r="A54" s="94">
        <v>8</v>
      </c>
      <c r="B54" s="56"/>
      <c r="C54" s="56"/>
      <c r="D54" s="56"/>
      <c r="E54" s="56"/>
      <c r="F54" s="56"/>
    </row>
    <row r="55" spans="1:6" ht="18">
      <c r="A55" s="94">
        <v>9</v>
      </c>
      <c r="B55" s="56"/>
      <c r="C55" s="56"/>
      <c r="D55" s="56"/>
      <c r="E55" s="56"/>
      <c r="F55" s="56"/>
    </row>
    <row r="56" spans="1:6" ht="18">
      <c r="A56" s="94">
        <v>10</v>
      </c>
      <c r="B56" s="56"/>
      <c r="C56" s="56"/>
      <c r="D56" s="56"/>
      <c r="E56" s="56"/>
      <c r="F56" s="56"/>
    </row>
    <row r="57" spans="1:6" ht="34.799999999999997">
      <c r="A57" s="137"/>
      <c r="B57" s="139" t="s">
        <v>180</v>
      </c>
      <c r="C57" s="134"/>
      <c r="D57" s="134"/>
      <c r="E57" s="134"/>
      <c r="F57" s="134"/>
    </row>
    <row r="58" spans="1:6" ht="18">
      <c r="A58" s="94">
        <v>1</v>
      </c>
      <c r="B58" s="67"/>
      <c r="C58" s="67"/>
      <c r="D58" s="67"/>
      <c r="E58" s="67"/>
      <c r="F58" s="67"/>
    </row>
    <row r="59" spans="1:6" ht="18">
      <c r="A59" s="94">
        <v>2</v>
      </c>
      <c r="B59" s="67"/>
      <c r="C59" s="67"/>
      <c r="D59" s="67"/>
      <c r="E59" s="67"/>
      <c r="F59" s="67"/>
    </row>
    <row r="60" spans="1:6" ht="18">
      <c r="A60" s="94">
        <v>3</v>
      </c>
      <c r="B60" s="67"/>
      <c r="C60" s="67"/>
      <c r="D60" s="67"/>
      <c r="E60" s="67"/>
      <c r="F60" s="67"/>
    </row>
    <row r="61" spans="1:6" ht="18">
      <c r="A61" s="94">
        <v>4</v>
      </c>
      <c r="B61" s="67"/>
      <c r="C61" s="67"/>
      <c r="D61" s="67"/>
      <c r="E61" s="67"/>
      <c r="F61" s="67"/>
    </row>
    <row r="62" spans="1:6" ht="18">
      <c r="A62" s="94">
        <v>5</v>
      </c>
      <c r="B62" s="67"/>
      <c r="C62" s="67"/>
      <c r="D62" s="67"/>
      <c r="E62" s="67"/>
      <c r="F62" s="67"/>
    </row>
    <row r="63" spans="1:6" ht="18">
      <c r="A63" s="154"/>
      <c r="B63" s="136" t="s">
        <v>219</v>
      </c>
      <c r="C63" s="190"/>
      <c r="D63" s="190"/>
      <c r="E63" s="190"/>
      <c r="F63" s="190"/>
    </row>
    <row r="64" spans="1:6" ht="18">
      <c r="A64" s="137"/>
      <c r="B64" s="133" t="s">
        <v>221</v>
      </c>
      <c r="C64" s="134"/>
      <c r="D64" s="134"/>
      <c r="E64" s="134"/>
      <c r="F64" s="134"/>
    </row>
    <row r="65" spans="1:6" ht="20.25" customHeight="1">
      <c r="A65" s="94">
        <v>1</v>
      </c>
      <c r="B65" s="56"/>
      <c r="C65" s="56"/>
      <c r="D65" s="56"/>
      <c r="E65" s="56"/>
      <c r="F65" s="56"/>
    </row>
    <row r="66" spans="1:6" ht="20.25" customHeight="1">
      <c r="A66" s="94">
        <v>2</v>
      </c>
      <c r="B66" s="56"/>
      <c r="C66" s="56"/>
      <c r="D66" s="56"/>
      <c r="E66" s="56"/>
      <c r="F66" s="56"/>
    </row>
    <row r="67" spans="1:6" ht="20.25" customHeight="1">
      <c r="A67" s="94">
        <v>3</v>
      </c>
      <c r="B67" s="56"/>
      <c r="C67" s="56"/>
      <c r="D67" s="56"/>
      <c r="E67" s="56"/>
      <c r="F67" s="56"/>
    </row>
    <row r="68" spans="1:6" ht="18">
      <c r="A68" s="94">
        <v>4</v>
      </c>
      <c r="B68" s="56"/>
      <c r="C68" s="56"/>
      <c r="D68" s="56"/>
      <c r="E68" s="56"/>
      <c r="F68" s="56"/>
    </row>
    <row r="69" spans="1:6" ht="18">
      <c r="A69" s="94">
        <v>5</v>
      </c>
      <c r="B69" s="67"/>
      <c r="C69" s="67"/>
      <c r="D69" s="67"/>
      <c r="E69" s="67"/>
      <c r="F69" s="67"/>
    </row>
    <row r="70" spans="1:6" ht="18">
      <c r="A70" s="137"/>
      <c r="B70" s="133" t="s">
        <v>220</v>
      </c>
      <c r="C70" s="134"/>
      <c r="D70" s="134"/>
      <c r="E70" s="134"/>
      <c r="F70" s="134"/>
    </row>
    <row r="71" spans="1:6" ht="18">
      <c r="A71" s="94">
        <v>1</v>
      </c>
      <c r="B71" s="56"/>
      <c r="C71" s="56"/>
      <c r="D71" s="56"/>
      <c r="E71" s="56"/>
      <c r="F71" s="56"/>
    </row>
    <row r="72" spans="1:6" ht="18">
      <c r="A72" s="94">
        <v>2</v>
      </c>
      <c r="B72" s="56"/>
      <c r="C72" s="56"/>
      <c r="D72" s="56"/>
      <c r="E72" s="56"/>
      <c r="F72" s="56"/>
    </row>
    <row r="73" spans="1:6" ht="18">
      <c r="A73" s="94">
        <v>3</v>
      </c>
      <c r="B73" s="56"/>
      <c r="C73" s="56"/>
      <c r="D73" s="56"/>
      <c r="E73" s="56"/>
      <c r="F73" s="56"/>
    </row>
    <row r="74" spans="1:6" ht="18">
      <c r="A74" s="94">
        <v>4</v>
      </c>
      <c r="B74" s="56"/>
      <c r="C74" s="56"/>
      <c r="D74" s="56"/>
      <c r="E74" s="56"/>
      <c r="F74" s="56"/>
    </row>
    <row r="75" spans="1:6" ht="18">
      <c r="A75" s="94">
        <v>5</v>
      </c>
      <c r="B75" s="56"/>
      <c r="C75" s="56"/>
      <c r="D75" s="56"/>
      <c r="E75" s="56"/>
      <c r="F75" s="56"/>
    </row>
    <row r="76" spans="1:6" ht="18">
      <c r="A76" s="94">
        <v>6</v>
      </c>
      <c r="B76" s="56"/>
      <c r="C76" s="56"/>
      <c r="D76" s="56"/>
      <c r="E76" s="56"/>
      <c r="F76" s="56"/>
    </row>
    <row r="77" spans="1:6" ht="19.5" customHeight="1">
      <c r="A77" s="94">
        <v>7</v>
      </c>
      <c r="B77" s="56"/>
      <c r="C77" s="56"/>
      <c r="D77" s="56"/>
      <c r="E77" s="56"/>
      <c r="F77" s="56"/>
    </row>
    <row r="78" spans="1:6" ht="21.75" customHeight="1">
      <c r="A78" s="94">
        <v>8</v>
      </c>
      <c r="B78" s="56"/>
      <c r="C78" s="56"/>
      <c r="D78" s="56"/>
      <c r="E78" s="56"/>
      <c r="F78" s="56"/>
    </row>
    <row r="79" spans="1:6" ht="21" customHeight="1">
      <c r="A79" s="94">
        <v>9</v>
      </c>
      <c r="B79" s="56"/>
      <c r="C79" s="56"/>
      <c r="D79" s="56"/>
      <c r="E79" s="56"/>
      <c r="F79" s="56"/>
    </row>
    <row r="80" spans="1:6" ht="21.75" customHeight="1">
      <c r="A80" s="94">
        <v>10</v>
      </c>
      <c r="B80" s="56"/>
      <c r="C80" s="56"/>
      <c r="D80" s="56"/>
      <c r="E80" s="56"/>
      <c r="F80" s="56"/>
    </row>
    <row r="81" spans="1:6" ht="22.5" customHeight="1">
      <c r="A81" s="94">
        <v>11</v>
      </c>
      <c r="B81" s="56"/>
      <c r="C81" s="56"/>
      <c r="D81" s="56"/>
      <c r="E81" s="56"/>
      <c r="F81" s="56"/>
    </row>
    <row r="82" spans="1:6" ht="20.25" customHeight="1">
      <c r="A82" s="94">
        <v>12</v>
      </c>
      <c r="B82" s="56"/>
      <c r="C82" s="56"/>
      <c r="D82" s="56"/>
      <c r="E82" s="56"/>
      <c r="F82" s="56"/>
    </row>
    <row r="83" spans="1:6" ht="18">
      <c r="A83" s="137"/>
      <c r="B83" s="133" t="s">
        <v>65</v>
      </c>
      <c r="C83" s="134"/>
      <c r="D83" s="191"/>
      <c r="E83" s="191"/>
      <c r="F83" s="134"/>
    </row>
    <row r="84" spans="1:6" ht="18">
      <c r="A84" s="153">
        <v>1</v>
      </c>
      <c r="B84" s="56"/>
      <c r="C84" s="56"/>
      <c r="D84" s="56"/>
      <c r="E84" s="56"/>
      <c r="F84" s="56"/>
    </row>
    <row r="85" spans="1:6" ht="18.75" customHeight="1">
      <c r="A85" s="153">
        <v>2</v>
      </c>
      <c r="B85" s="56"/>
      <c r="C85" s="56"/>
      <c r="D85" s="56"/>
      <c r="E85" s="56"/>
      <c r="F85" s="56"/>
    </row>
    <row r="86" spans="1:6" ht="18">
      <c r="A86" s="153">
        <v>3</v>
      </c>
      <c r="B86" s="56"/>
      <c r="C86" s="56"/>
      <c r="D86" s="56"/>
      <c r="E86" s="56"/>
      <c r="F86" s="56"/>
    </row>
    <row r="87" spans="1:6" ht="18.75" customHeight="1">
      <c r="A87" s="153">
        <v>4</v>
      </c>
      <c r="B87" s="56"/>
      <c r="C87" s="56"/>
      <c r="D87" s="56"/>
      <c r="E87" s="56"/>
      <c r="F87" s="56"/>
    </row>
    <row r="88" spans="1:6" ht="18" customHeight="1">
      <c r="A88" s="153">
        <v>5</v>
      </c>
      <c r="B88" s="56"/>
      <c r="C88" s="56"/>
      <c r="D88" s="56"/>
      <c r="E88" s="56"/>
      <c r="F88" s="56"/>
    </row>
    <row r="89" spans="1:6" ht="23.25" customHeight="1">
      <c r="A89" s="153">
        <v>6</v>
      </c>
      <c r="B89" s="56"/>
      <c r="C89" s="56"/>
      <c r="D89" s="56"/>
      <c r="E89" s="56"/>
      <c r="F89" s="56"/>
    </row>
    <row r="90" spans="1:6" ht="19.5" customHeight="1">
      <c r="A90" s="153">
        <v>7</v>
      </c>
      <c r="B90" s="56"/>
      <c r="C90" s="56"/>
      <c r="D90" s="56"/>
      <c r="E90" s="56"/>
      <c r="F90" s="56"/>
    </row>
    <row r="91" spans="1:6" ht="24.75" customHeight="1">
      <c r="A91" s="188">
        <v>8</v>
      </c>
      <c r="B91" s="56"/>
      <c r="C91" s="56"/>
      <c r="D91" s="56"/>
      <c r="E91" s="56"/>
      <c r="F91" s="56"/>
    </row>
    <row r="92" spans="1:6" ht="21" customHeight="1">
      <c r="A92" s="188">
        <v>9</v>
      </c>
      <c r="B92" s="56"/>
      <c r="C92" s="56"/>
      <c r="D92" s="56"/>
      <c r="E92" s="56"/>
      <c r="F92" s="56"/>
    </row>
    <row r="93" spans="1:6" ht="34.799999999999997">
      <c r="A93" s="157"/>
      <c r="B93" s="139" t="s">
        <v>180</v>
      </c>
      <c r="C93" s="134"/>
      <c r="D93" s="134"/>
      <c r="E93" s="134"/>
      <c r="F93" s="134"/>
    </row>
    <row r="94" spans="1:6" ht="18">
      <c r="A94" s="153">
        <v>1</v>
      </c>
      <c r="B94" s="57"/>
      <c r="C94" s="138"/>
      <c r="D94" s="138"/>
      <c r="E94" s="138"/>
      <c r="F94" s="138"/>
    </row>
    <row r="95" spans="1:6" ht="18">
      <c r="A95" s="153">
        <v>2</v>
      </c>
      <c r="B95" s="57"/>
      <c r="C95" s="138"/>
      <c r="D95" s="138"/>
      <c r="E95" s="138"/>
      <c r="F95" s="138"/>
    </row>
    <row r="96" spans="1:6" ht="18">
      <c r="A96" s="153">
        <v>3</v>
      </c>
      <c r="B96" s="57"/>
      <c r="C96" s="138"/>
      <c r="D96" s="138"/>
      <c r="E96" s="138"/>
      <c r="F96" s="138"/>
    </row>
    <row r="97" spans="1:6" ht="18">
      <c r="A97" s="153">
        <v>4</v>
      </c>
      <c r="B97" s="57"/>
      <c r="C97" s="138"/>
      <c r="D97" s="138"/>
      <c r="E97" s="138"/>
      <c r="F97" s="138"/>
    </row>
    <row r="98" spans="1:6" ht="18">
      <c r="A98" s="153">
        <v>5</v>
      </c>
      <c r="B98" s="57"/>
      <c r="C98" s="138"/>
      <c r="D98" s="138"/>
      <c r="E98" s="138"/>
      <c r="F98" s="138"/>
    </row>
    <row r="99" spans="1:6" ht="18">
      <c r="A99" s="154"/>
      <c r="B99" s="136" t="s">
        <v>215</v>
      </c>
      <c r="C99" s="136"/>
      <c r="D99" s="136"/>
      <c r="E99" s="136"/>
      <c r="F99" s="136"/>
    </row>
    <row r="100" spans="1:6" ht="18">
      <c r="A100" s="137"/>
      <c r="B100" s="133" t="s">
        <v>221</v>
      </c>
      <c r="C100" s="134"/>
      <c r="D100" s="134"/>
      <c r="E100" s="134"/>
      <c r="F100" s="134"/>
    </row>
    <row r="101" spans="1:6" ht="18">
      <c r="A101" s="94">
        <v>1</v>
      </c>
      <c r="B101" s="67"/>
      <c r="C101" s="67"/>
      <c r="D101" s="67"/>
      <c r="E101" s="67"/>
      <c r="F101" s="67"/>
    </row>
    <row r="102" spans="1:6" ht="18">
      <c r="A102" s="94">
        <v>2</v>
      </c>
      <c r="B102" s="67"/>
      <c r="C102" s="67"/>
      <c r="D102" s="67"/>
      <c r="E102" s="67"/>
      <c r="F102" s="67"/>
    </row>
    <row r="103" spans="1:6" ht="18">
      <c r="A103" s="94">
        <v>3</v>
      </c>
      <c r="B103" s="67"/>
      <c r="C103" s="67"/>
      <c r="D103" s="67"/>
      <c r="E103" s="67"/>
      <c r="F103" s="67"/>
    </row>
    <row r="104" spans="1:6" ht="18">
      <c r="A104" s="94">
        <v>4</v>
      </c>
      <c r="B104" s="67"/>
      <c r="C104" s="67"/>
      <c r="D104" s="67"/>
      <c r="E104" s="67"/>
      <c r="F104" s="67"/>
    </row>
    <row r="105" spans="1:6" ht="18">
      <c r="A105" s="94">
        <v>5</v>
      </c>
      <c r="B105" s="67"/>
      <c r="C105" s="67"/>
      <c r="D105" s="67"/>
      <c r="E105" s="67"/>
      <c r="F105" s="67"/>
    </row>
    <row r="106" spans="1:6" ht="18">
      <c r="A106" s="137"/>
      <c r="B106" s="133" t="s">
        <v>220</v>
      </c>
      <c r="C106" s="134"/>
      <c r="D106" s="134"/>
      <c r="E106" s="134"/>
      <c r="F106" s="134"/>
    </row>
    <row r="107" spans="1:6" ht="18">
      <c r="A107" s="94">
        <v>1</v>
      </c>
      <c r="B107" s="56"/>
      <c r="C107" s="56"/>
      <c r="D107" s="56"/>
      <c r="E107" s="56"/>
      <c r="F107" s="56"/>
    </row>
    <row r="108" spans="1:6" ht="18">
      <c r="A108" s="94">
        <v>2</v>
      </c>
      <c r="B108" s="56"/>
      <c r="C108" s="56"/>
      <c r="D108" s="56"/>
      <c r="E108" s="56"/>
      <c r="F108" s="56"/>
    </row>
    <row r="109" spans="1:6" ht="18">
      <c r="A109" s="94">
        <v>3</v>
      </c>
      <c r="B109" s="56"/>
      <c r="C109" s="56"/>
      <c r="D109" s="56"/>
      <c r="E109" s="56"/>
      <c r="F109" s="56"/>
    </row>
    <row r="110" spans="1:6" ht="21.75" customHeight="1">
      <c r="A110" s="94">
        <v>4</v>
      </c>
      <c r="B110" s="56"/>
      <c r="C110" s="56"/>
      <c r="D110" s="56"/>
      <c r="E110" s="56"/>
      <c r="F110" s="56"/>
    </row>
    <row r="111" spans="1:6" ht="18">
      <c r="A111" s="94">
        <v>5</v>
      </c>
      <c r="B111" s="56"/>
      <c r="C111" s="56"/>
      <c r="D111" s="56"/>
      <c r="E111" s="56"/>
      <c r="F111" s="56"/>
    </row>
    <row r="112" spans="1:6" ht="18">
      <c r="A112" s="94">
        <v>6</v>
      </c>
      <c r="B112" s="56"/>
      <c r="C112" s="56"/>
      <c r="D112" s="56"/>
      <c r="E112" s="56"/>
      <c r="F112" s="56"/>
    </row>
    <row r="113" spans="1:6" ht="18">
      <c r="A113" s="94">
        <v>7</v>
      </c>
      <c r="B113" s="56"/>
      <c r="C113" s="56"/>
      <c r="D113" s="56"/>
      <c r="E113" s="56"/>
      <c r="F113" s="56"/>
    </row>
    <row r="114" spans="1:6" ht="22.5" customHeight="1">
      <c r="A114" s="94">
        <v>8</v>
      </c>
      <c r="B114" s="56"/>
      <c r="C114" s="56"/>
      <c r="D114" s="56"/>
      <c r="E114" s="56"/>
      <c r="F114" s="56"/>
    </row>
    <row r="115" spans="1:6" ht="21.75" customHeight="1">
      <c r="A115" s="94">
        <v>9</v>
      </c>
      <c r="B115" s="56"/>
      <c r="C115" s="56"/>
      <c r="D115" s="56"/>
      <c r="E115" s="56"/>
      <c r="F115" s="56"/>
    </row>
    <row r="116" spans="1:6" ht="20.25" customHeight="1">
      <c r="A116" s="94">
        <v>10</v>
      </c>
      <c r="B116" s="56"/>
      <c r="C116" s="56"/>
      <c r="D116" s="56"/>
      <c r="E116" s="56"/>
      <c r="F116" s="56"/>
    </row>
    <row r="117" spans="1:6" ht="19.5" customHeight="1">
      <c r="A117" s="94">
        <v>11</v>
      </c>
      <c r="B117" s="56"/>
      <c r="C117" s="56"/>
      <c r="D117" s="56"/>
      <c r="E117" s="56"/>
      <c r="F117" s="56"/>
    </row>
    <row r="118" spans="1:6" ht="24" customHeight="1">
      <c r="A118" s="94">
        <v>12</v>
      </c>
      <c r="B118" s="56"/>
      <c r="C118" s="56"/>
      <c r="D118" s="56"/>
      <c r="E118" s="56"/>
      <c r="F118" s="56"/>
    </row>
    <row r="119" spans="1:6" ht="26.25" customHeight="1">
      <c r="A119" s="94">
        <v>13</v>
      </c>
      <c r="B119" s="56"/>
      <c r="C119" s="56"/>
      <c r="D119" s="56"/>
      <c r="E119" s="56"/>
      <c r="F119" s="56"/>
    </row>
    <row r="120" spans="1:6" ht="19.5" customHeight="1">
      <c r="A120" s="94">
        <v>14</v>
      </c>
      <c r="B120" s="56"/>
      <c r="C120" s="56"/>
      <c r="D120" s="56"/>
      <c r="E120" s="56"/>
      <c r="F120" s="56"/>
    </row>
    <row r="121" spans="1:6" ht="18">
      <c r="A121" s="137"/>
      <c r="B121" s="132" t="s">
        <v>65</v>
      </c>
      <c r="C121" s="192"/>
      <c r="D121" s="192"/>
      <c r="E121" s="192"/>
      <c r="F121" s="192"/>
    </row>
    <row r="122" spans="1:6" ht="18">
      <c r="A122" s="153">
        <v>1</v>
      </c>
      <c r="B122" s="56"/>
      <c r="C122" s="56"/>
      <c r="D122" s="56"/>
      <c r="E122" s="56"/>
      <c r="F122" s="56"/>
    </row>
    <row r="123" spans="1:6" ht="18">
      <c r="A123" s="153">
        <v>2</v>
      </c>
      <c r="B123" s="56"/>
      <c r="C123" s="56"/>
      <c r="D123" s="56"/>
      <c r="E123" s="56"/>
      <c r="F123" s="56"/>
    </row>
    <row r="124" spans="1:6" ht="18">
      <c r="A124" s="153">
        <v>3</v>
      </c>
      <c r="B124" s="56"/>
      <c r="C124" s="56"/>
      <c r="D124" s="56"/>
      <c r="E124" s="56"/>
      <c r="F124" s="56"/>
    </row>
    <row r="125" spans="1:6" ht="18">
      <c r="A125" s="153">
        <v>4</v>
      </c>
      <c r="B125" s="56"/>
      <c r="C125" s="56"/>
      <c r="D125" s="56"/>
      <c r="E125" s="56"/>
      <c r="F125" s="56"/>
    </row>
    <row r="126" spans="1:6" ht="18">
      <c r="A126" s="153">
        <v>5</v>
      </c>
      <c r="B126" s="57"/>
      <c r="C126" s="138"/>
      <c r="D126" s="138"/>
      <c r="E126" s="138"/>
      <c r="F126" s="138"/>
    </row>
    <row r="127" spans="1:6" ht="34.799999999999997">
      <c r="A127" s="137"/>
      <c r="B127" s="139" t="s">
        <v>180</v>
      </c>
      <c r="C127" s="134"/>
      <c r="D127" s="134"/>
      <c r="E127" s="134"/>
      <c r="F127" s="134"/>
    </row>
    <row r="128" spans="1:6" ht="18">
      <c r="A128" s="153">
        <v>1</v>
      </c>
      <c r="B128" s="57"/>
      <c r="C128" s="138"/>
      <c r="D128" s="138"/>
      <c r="E128" s="138"/>
      <c r="F128" s="138"/>
    </row>
    <row r="129" spans="1:6" ht="18">
      <c r="A129" s="153">
        <v>2</v>
      </c>
      <c r="B129" s="57"/>
      <c r="C129" s="138"/>
      <c r="D129" s="138"/>
      <c r="E129" s="138"/>
      <c r="F129" s="138"/>
    </row>
    <row r="130" spans="1:6" ht="18">
      <c r="A130" s="153">
        <v>3</v>
      </c>
      <c r="B130" s="57"/>
      <c r="C130" s="138"/>
      <c r="D130" s="138"/>
      <c r="E130" s="138"/>
      <c r="F130" s="138"/>
    </row>
    <row r="131" spans="1:6" ht="18">
      <c r="A131" s="153">
        <v>4</v>
      </c>
      <c r="B131" s="57"/>
      <c r="C131" s="138"/>
      <c r="D131" s="138"/>
      <c r="E131" s="138"/>
      <c r="F131" s="138"/>
    </row>
    <row r="132" spans="1:6" ht="18">
      <c r="A132" s="153">
        <v>5</v>
      </c>
      <c r="B132" s="57"/>
      <c r="C132" s="138"/>
      <c r="D132" s="138"/>
      <c r="E132" s="138"/>
      <c r="F132" s="138"/>
    </row>
    <row r="133" spans="1:6" ht="18">
      <c r="A133" s="60"/>
      <c r="B133" s="60"/>
      <c r="C133" s="60"/>
      <c r="D133" s="60"/>
      <c r="E133" s="60"/>
      <c r="F133" s="60"/>
    </row>
    <row r="134" spans="1:6" ht="18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B7FFFF"/>
  </sheetPr>
  <dimension ref="A1:E25"/>
  <sheetViews>
    <sheetView view="pageBreakPreview" zoomScale="90" zoomScaleSheetLayoutView="90" workbookViewId="0">
      <selection activeCell="C5" sqref="C5"/>
    </sheetView>
  </sheetViews>
  <sheetFormatPr defaultRowHeight="14.4"/>
  <cols>
    <col min="1" max="1" width="42.44140625" customWidth="1"/>
    <col min="2" max="2" width="15.88671875" customWidth="1"/>
    <col min="3" max="3" width="32.5546875" customWidth="1"/>
    <col min="4" max="4" width="20.44140625" customWidth="1"/>
    <col min="5" max="5" width="19.88671875" customWidth="1"/>
  </cols>
  <sheetData>
    <row r="1" spans="1:5" ht="38.25" customHeight="1">
      <c r="A1" s="451" t="s">
        <v>129</v>
      </c>
      <c r="B1" s="451"/>
      <c r="C1" s="451"/>
      <c r="D1" s="451"/>
      <c r="E1" s="451"/>
    </row>
    <row r="2" spans="1:5" ht="94.5" customHeight="1">
      <c r="A2" s="167" t="s">
        <v>130</v>
      </c>
      <c r="B2" s="167" t="s">
        <v>131</v>
      </c>
      <c r="C2" s="167" t="s">
        <v>132</v>
      </c>
      <c r="D2" s="167" t="s">
        <v>133</v>
      </c>
      <c r="E2" s="167" t="s">
        <v>134</v>
      </c>
    </row>
    <row r="3" spans="1:5" ht="54">
      <c r="A3" s="64" t="s">
        <v>135</v>
      </c>
      <c r="B3" s="54">
        <v>20</v>
      </c>
      <c r="C3" s="98">
        <v>0</v>
      </c>
      <c r="D3" s="98">
        <v>20</v>
      </c>
      <c r="E3" s="98">
        <v>0</v>
      </c>
    </row>
    <row r="4" spans="1:5" ht="54">
      <c r="A4" s="64" t="s">
        <v>136</v>
      </c>
      <c r="B4" s="54">
        <v>49</v>
      </c>
      <c r="C4" s="98">
        <v>0</v>
      </c>
      <c r="D4" s="98">
        <v>3</v>
      </c>
      <c r="E4" s="98">
        <v>7</v>
      </c>
    </row>
    <row r="5" spans="1:5" ht="108">
      <c r="A5" s="64" t="s">
        <v>203</v>
      </c>
      <c r="B5" s="107">
        <v>5</v>
      </c>
      <c r="C5" s="107">
        <v>1</v>
      </c>
      <c r="D5" s="107">
        <v>3</v>
      </c>
      <c r="E5" s="107">
        <f>E6+E7+E8+E9</f>
        <v>0</v>
      </c>
    </row>
    <row r="6" spans="1:5" ht="24" customHeight="1">
      <c r="A6" s="64" t="s">
        <v>241</v>
      </c>
      <c r="B6" s="54">
        <v>4</v>
      </c>
      <c r="C6" s="98">
        <v>0</v>
      </c>
      <c r="D6" s="98">
        <v>0</v>
      </c>
      <c r="E6" s="98">
        <v>0</v>
      </c>
    </row>
    <row r="7" spans="1:5" ht="36">
      <c r="A7" s="64" t="s">
        <v>137</v>
      </c>
      <c r="B7" s="54">
        <v>1</v>
      </c>
      <c r="C7" s="98">
        <v>0</v>
      </c>
      <c r="D7" s="98">
        <v>0</v>
      </c>
      <c r="E7" s="98">
        <v>0</v>
      </c>
    </row>
    <row r="8" spans="1:5" ht="36">
      <c r="A8" s="64" t="s">
        <v>138</v>
      </c>
      <c r="B8" s="54">
        <v>0</v>
      </c>
      <c r="C8" s="98">
        <v>0</v>
      </c>
      <c r="D8" s="98">
        <v>0</v>
      </c>
      <c r="E8" s="98">
        <v>0</v>
      </c>
    </row>
    <row r="9" spans="1:5" ht="54">
      <c r="A9" s="64" t="s">
        <v>139</v>
      </c>
      <c r="B9" s="54">
        <v>0</v>
      </c>
      <c r="C9" s="98">
        <v>0</v>
      </c>
      <c r="D9" s="98">
        <v>0</v>
      </c>
      <c r="E9" s="98">
        <v>0</v>
      </c>
    </row>
    <row r="10" spans="1:5" ht="17.399999999999999">
      <c r="A10" s="65" t="s">
        <v>84</v>
      </c>
      <c r="B10" s="96">
        <f>B9+B8+B7+B6+B5+B3+B4</f>
        <v>79</v>
      </c>
      <c r="C10" s="96">
        <f>C9+C8+C7+C6+C5+C4+C3</f>
        <v>1</v>
      </c>
      <c r="D10" s="96">
        <f>D9+D8+D7+D6+D5+D4+D3</f>
        <v>26</v>
      </c>
      <c r="E10" s="96">
        <f>E9+E8+E7+E6+E5+E4+E3</f>
        <v>7</v>
      </c>
    </row>
    <row r="11" spans="1:5" ht="18">
      <c r="A11" s="1"/>
      <c r="B11" s="1"/>
      <c r="C11" s="1"/>
      <c r="D11" s="1"/>
      <c r="E11" s="1"/>
    </row>
    <row r="12" spans="1:5" ht="18">
      <c r="A12" s="1"/>
      <c r="B12" s="1"/>
      <c r="C12" s="1"/>
      <c r="D12" s="1"/>
      <c r="E12" s="1"/>
    </row>
    <row r="13" spans="1:5" ht="18">
      <c r="A13" s="1"/>
      <c r="B13" s="1"/>
      <c r="C13" s="1"/>
      <c r="D13" s="1"/>
      <c r="E13" s="1"/>
    </row>
    <row r="14" spans="1:5" ht="18">
      <c r="A14" s="1"/>
      <c r="B14" s="1"/>
      <c r="C14" s="1"/>
      <c r="D14" s="1"/>
      <c r="E14" s="1"/>
    </row>
    <row r="15" spans="1:5" ht="18">
      <c r="A15" s="1"/>
      <c r="B15" s="1"/>
      <c r="C15" s="1"/>
      <c r="D15" s="1"/>
      <c r="E15" s="1"/>
    </row>
    <row r="16" spans="1:5" ht="18">
      <c r="A16" s="1"/>
      <c r="B16" s="1"/>
      <c r="C16" s="1"/>
      <c r="D16" s="1"/>
      <c r="E16" s="1"/>
    </row>
    <row r="17" spans="1:5" ht="18">
      <c r="A17" s="1"/>
      <c r="B17" s="1"/>
      <c r="C17" s="1"/>
      <c r="D17" s="1"/>
      <c r="E17" s="1"/>
    </row>
    <row r="18" spans="1:5" ht="18">
      <c r="A18" s="1"/>
      <c r="B18" s="1"/>
      <c r="C18" s="1"/>
      <c r="D18" s="1"/>
      <c r="E18" s="1"/>
    </row>
    <row r="19" spans="1:5" ht="18">
      <c r="A19" s="1"/>
      <c r="B19" s="1"/>
      <c r="C19" s="1"/>
      <c r="D19" s="1"/>
      <c r="E19" s="1"/>
    </row>
    <row r="20" spans="1:5" ht="18">
      <c r="A20" s="1"/>
      <c r="B20" s="1"/>
      <c r="C20" s="1"/>
      <c r="D20" s="1"/>
      <c r="E20" s="1"/>
    </row>
    <row r="21" spans="1:5" ht="18">
      <c r="A21" s="1"/>
      <c r="B21" s="1"/>
      <c r="C21" s="1"/>
      <c r="D21" s="1"/>
      <c r="E21" s="1"/>
    </row>
    <row r="22" spans="1:5" ht="18">
      <c r="A22" s="1"/>
      <c r="B22" s="1"/>
      <c r="C22" s="1"/>
      <c r="D22" s="1"/>
      <c r="E22" s="1"/>
    </row>
    <row r="23" spans="1:5" ht="18">
      <c r="A23" s="1"/>
      <c r="B23" s="1"/>
      <c r="C23" s="1"/>
      <c r="D23" s="1"/>
      <c r="E23" s="1"/>
    </row>
    <row r="24" spans="1:5" ht="18">
      <c r="A24" s="1"/>
      <c r="B24" s="1"/>
      <c r="C24" s="1"/>
      <c r="D24" s="1"/>
      <c r="E24" s="1"/>
    </row>
    <row r="25" spans="1:5" ht="18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B7FFFF"/>
  </sheetPr>
  <dimension ref="A1:E623"/>
  <sheetViews>
    <sheetView view="pageBreakPreview" zoomScale="90" zoomScaleSheetLayoutView="90" workbookViewId="0">
      <selection activeCell="E103" sqref="E103"/>
    </sheetView>
  </sheetViews>
  <sheetFormatPr defaultRowHeight="13.8"/>
  <cols>
    <col min="1" max="1" width="43.33203125" style="305" customWidth="1"/>
    <col min="2" max="2" width="20.88671875" style="374" customWidth="1"/>
    <col min="3" max="3" width="26" style="306" customWidth="1"/>
    <col min="4" max="4" width="26" style="305" customWidth="1"/>
    <col min="5" max="5" width="40" style="305" customWidth="1"/>
    <col min="6" max="16384" width="8.88671875" style="305"/>
  </cols>
  <sheetData>
    <row r="1" spans="1:5" ht="58.5" customHeight="1">
      <c r="A1" s="452" t="s">
        <v>140</v>
      </c>
      <c r="B1" s="453"/>
      <c r="C1" s="453"/>
      <c r="D1" s="453"/>
      <c r="E1" s="453"/>
    </row>
    <row r="2" spans="1:5" ht="90.75" customHeight="1">
      <c r="A2" s="347" t="s">
        <v>86</v>
      </c>
      <c r="B2" s="259" t="s">
        <v>245</v>
      </c>
      <c r="C2" s="347" t="s">
        <v>247</v>
      </c>
      <c r="D2" s="347" t="s">
        <v>261</v>
      </c>
      <c r="E2" s="347" t="s">
        <v>141</v>
      </c>
    </row>
    <row r="3" spans="1:5" ht="18">
      <c r="A3" s="130" t="s">
        <v>204</v>
      </c>
      <c r="B3" s="130"/>
      <c r="C3" s="131"/>
      <c r="D3" s="130"/>
      <c r="E3" s="131"/>
    </row>
    <row r="4" spans="1:5" ht="15.6">
      <c r="A4" s="149"/>
      <c r="B4" s="152"/>
      <c r="C4" s="150"/>
      <c r="D4" s="152"/>
      <c r="E4" s="149"/>
    </row>
    <row r="5" spans="1:5" ht="18">
      <c r="A5" s="67"/>
      <c r="B5" s="67"/>
      <c r="C5" s="95"/>
      <c r="D5" s="67"/>
      <c r="E5" s="95"/>
    </row>
    <row r="6" spans="1:5" ht="18">
      <c r="A6" s="67"/>
      <c r="B6" s="67"/>
      <c r="C6" s="95"/>
      <c r="D6" s="67"/>
      <c r="E6" s="95"/>
    </row>
    <row r="7" spans="1:5" ht="18">
      <c r="A7" s="67"/>
      <c r="B7" s="67"/>
      <c r="C7" s="95"/>
      <c r="D7" s="67"/>
      <c r="E7" s="95"/>
    </row>
    <row r="8" spans="1:5" ht="18">
      <c r="A8" s="67"/>
      <c r="B8" s="67"/>
      <c r="C8" s="95"/>
      <c r="D8" s="67"/>
      <c r="E8" s="95"/>
    </row>
    <row r="9" spans="1:5" ht="18">
      <c r="A9" s="67"/>
      <c r="B9" s="67"/>
      <c r="C9" s="95"/>
      <c r="D9" s="67"/>
      <c r="E9" s="95"/>
    </row>
    <row r="10" spans="1:5" ht="18">
      <c r="A10" s="130" t="s">
        <v>114</v>
      </c>
      <c r="B10" s="260"/>
      <c r="C10" s="131"/>
      <c r="D10" s="130"/>
      <c r="E10" s="131"/>
    </row>
    <row r="11" spans="1:5" ht="15.75" customHeight="1">
      <c r="A11" s="249" t="s">
        <v>347</v>
      </c>
      <c r="B11" s="261" t="s">
        <v>348</v>
      </c>
      <c r="C11" s="250" t="s">
        <v>349</v>
      </c>
      <c r="D11" s="250" t="s">
        <v>832</v>
      </c>
      <c r="E11" s="249" t="s">
        <v>350</v>
      </c>
    </row>
    <row r="12" spans="1:5" ht="14.4" customHeight="1">
      <c r="A12" s="249" t="s">
        <v>351</v>
      </c>
      <c r="B12" s="262">
        <v>45039</v>
      </c>
      <c r="C12" s="250" t="s">
        <v>836</v>
      </c>
      <c r="D12" s="249" t="s">
        <v>470</v>
      </c>
      <c r="E12" s="249" t="s">
        <v>353</v>
      </c>
    </row>
    <row r="13" spans="1:5" ht="14.4" customHeight="1">
      <c r="A13" s="249"/>
      <c r="B13" s="262"/>
      <c r="C13" s="250"/>
      <c r="D13" s="249"/>
      <c r="E13" s="249" t="s">
        <v>354</v>
      </c>
    </row>
    <row r="14" spans="1:5">
      <c r="A14" s="249"/>
      <c r="B14" s="262"/>
      <c r="C14" s="250"/>
      <c r="D14" s="249"/>
      <c r="E14" s="249" t="s">
        <v>355</v>
      </c>
    </row>
    <row r="15" spans="1:5" ht="15.75" customHeight="1">
      <c r="A15" s="249"/>
      <c r="B15" s="262"/>
      <c r="C15" s="250"/>
      <c r="D15" s="249"/>
      <c r="E15" s="249" t="s">
        <v>356</v>
      </c>
    </row>
    <row r="16" spans="1:5">
      <c r="A16" s="249"/>
      <c r="B16" s="262"/>
      <c r="C16" s="250"/>
      <c r="D16" s="249"/>
      <c r="E16" s="249" t="s">
        <v>357</v>
      </c>
    </row>
    <row r="17" spans="1:5">
      <c r="A17" s="249"/>
      <c r="B17" s="262"/>
      <c r="C17" s="250"/>
      <c r="D17" s="249"/>
      <c r="E17" s="249" t="s">
        <v>355</v>
      </c>
    </row>
    <row r="18" spans="1:5">
      <c r="A18" s="249"/>
      <c r="B18" s="262"/>
      <c r="C18" s="250"/>
      <c r="D18" s="249"/>
      <c r="E18" s="249" t="s">
        <v>358</v>
      </c>
    </row>
    <row r="19" spans="1:5" ht="26.4" customHeight="1">
      <c r="A19" s="249" t="s">
        <v>359</v>
      </c>
      <c r="B19" s="262">
        <v>45036</v>
      </c>
      <c r="C19" s="250" t="s">
        <v>360</v>
      </c>
      <c r="D19" s="249" t="s">
        <v>833</v>
      </c>
      <c r="E19" s="249" t="s">
        <v>361</v>
      </c>
    </row>
    <row r="20" spans="1:5" ht="14.4" customHeight="1">
      <c r="A20" s="249" t="s">
        <v>359</v>
      </c>
      <c r="B20" s="262">
        <v>45036</v>
      </c>
      <c r="C20" s="250" t="s">
        <v>360</v>
      </c>
      <c r="D20" s="249" t="s">
        <v>833</v>
      </c>
      <c r="E20" s="249" t="s">
        <v>363</v>
      </c>
    </row>
    <row r="21" spans="1:5">
      <c r="A21" s="249"/>
      <c r="B21" s="262"/>
      <c r="C21" s="250"/>
      <c r="D21" s="249"/>
      <c r="E21" s="249" t="s">
        <v>364</v>
      </c>
    </row>
    <row r="22" spans="1:5" ht="16.5" customHeight="1">
      <c r="A22" s="249" t="s">
        <v>359</v>
      </c>
      <c r="B22" s="262">
        <v>45036</v>
      </c>
      <c r="C22" s="250" t="s">
        <v>360</v>
      </c>
      <c r="D22" s="249" t="s">
        <v>833</v>
      </c>
      <c r="E22" s="249" t="s">
        <v>366</v>
      </c>
    </row>
    <row r="23" spans="1:5" ht="14.4" customHeight="1">
      <c r="A23" s="249" t="s">
        <v>359</v>
      </c>
      <c r="B23" s="262">
        <v>45036</v>
      </c>
      <c r="C23" s="250" t="s">
        <v>360</v>
      </c>
      <c r="D23" s="249" t="s">
        <v>833</v>
      </c>
      <c r="E23" s="249" t="s">
        <v>363</v>
      </c>
    </row>
    <row r="24" spans="1:5" ht="17.25" customHeight="1">
      <c r="A24" s="249" t="s">
        <v>359</v>
      </c>
      <c r="B24" s="262">
        <v>45036</v>
      </c>
      <c r="C24" s="250" t="s">
        <v>360</v>
      </c>
      <c r="D24" s="249" t="s">
        <v>833</v>
      </c>
      <c r="E24" s="249" t="s">
        <v>368</v>
      </c>
    </row>
    <row r="25" spans="1:5" ht="30" customHeight="1">
      <c r="A25" s="249"/>
      <c r="B25" s="262"/>
      <c r="C25" s="250"/>
      <c r="D25" s="249"/>
      <c r="E25" s="249" t="s">
        <v>369</v>
      </c>
    </row>
    <row r="26" spans="1:5" ht="27" customHeight="1">
      <c r="A26" s="249" t="s">
        <v>359</v>
      </c>
      <c r="B26" s="262">
        <v>45036</v>
      </c>
      <c r="C26" s="250" t="s">
        <v>360</v>
      </c>
      <c r="D26" s="249" t="s">
        <v>833</v>
      </c>
      <c r="E26" s="249" t="s">
        <v>370</v>
      </c>
    </row>
    <row r="27" spans="1:5" ht="14.4" customHeight="1">
      <c r="A27" s="249"/>
      <c r="B27" s="262"/>
      <c r="C27" s="250"/>
      <c r="D27" s="249"/>
      <c r="E27" s="249" t="s">
        <v>371</v>
      </c>
    </row>
    <row r="28" spans="1:5" ht="14.4" customHeight="1">
      <c r="A28" s="249" t="s">
        <v>856</v>
      </c>
      <c r="B28" s="262">
        <v>45039</v>
      </c>
      <c r="C28" s="250" t="s">
        <v>372</v>
      </c>
      <c r="D28" s="249" t="s">
        <v>834</v>
      </c>
      <c r="E28" s="249" t="s">
        <v>373</v>
      </c>
    </row>
    <row r="29" spans="1:5" ht="26.4">
      <c r="A29" s="249" t="s">
        <v>374</v>
      </c>
      <c r="B29" s="262">
        <v>45037</v>
      </c>
      <c r="C29" s="250" t="s">
        <v>375</v>
      </c>
      <c r="D29" s="250" t="s">
        <v>835</v>
      </c>
      <c r="E29" s="249" t="s">
        <v>376</v>
      </c>
    </row>
    <row r="30" spans="1:5" ht="14.4" customHeight="1">
      <c r="A30" s="249" t="s">
        <v>377</v>
      </c>
      <c r="B30" s="261" t="s">
        <v>378</v>
      </c>
      <c r="C30" s="250" t="s">
        <v>379</v>
      </c>
      <c r="D30" s="251" t="s">
        <v>385</v>
      </c>
      <c r="E30" s="249" t="s">
        <v>381</v>
      </c>
    </row>
    <row r="31" spans="1:5" ht="14.4" customHeight="1">
      <c r="A31" s="249"/>
      <c r="B31" s="261"/>
      <c r="C31" s="250"/>
      <c r="D31" s="251"/>
      <c r="E31" s="249" t="s">
        <v>382</v>
      </c>
    </row>
    <row r="32" spans="1:5" ht="31.2" customHeight="1">
      <c r="A32" s="249"/>
      <c r="B32" s="261"/>
      <c r="C32" s="250"/>
      <c r="D32" s="251"/>
      <c r="E32" s="249" t="s">
        <v>383</v>
      </c>
    </row>
    <row r="33" spans="1:5" ht="43.2" customHeight="1">
      <c r="A33" s="249" t="s">
        <v>384</v>
      </c>
      <c r="B33" s="261" t="s">
        <v>378</v>
      </c>
      <c r="C33" s="250" t="s">
        <v>360</v>
      </c>
      <c r="D33" s="251" t="s">
        <v>385</v>
      </c>
      <c r="E33" s="249" t="s">
        <v>386</v>
      </c>
    </row>
    <row r="34" spans="1:5" ht="19.5" customHeight="1">
      <c r="A34" s="249"/>
      <c r="B34" s="261"/>
      <c r="C34" s="250"/>
      <c r="D34" s="251"/>
      <c r="E34" s="249" t="s">
        <v>387</v>
      </c>
    </row>
    <row r="35" spans="1:5" ht="30" customHeight="1">
      <c r="A35" s="249"/>
      <c r="B35" s="261"/>
      <c r="C35" s="250"/>
      <c r="D35" s="251"/>
      <c r="E35" s="249" t="s">
        <v>388</v>
      </c>
    </row>
    <row r="36" spans="1:5" ht="21" customHeight="1">
      <c r="A36" s="249"/>
      <c r="B36" s="261"/>
      <c r="C36" s="250"/>
      <c r="D36" s="251"/>
      <c r="E36" s="249" t="s">
        <v>389</v>
      </c>
    </row>
    <row r="37" spans="1:5" ht="21.75" customHeight="1">
      <c r="A37" s="249"/>
      <c r="B37" s="261"/>
      <c r="C37" s="250"/>
      <c r="D37" s="251"/>
      <c r="E37" s="249" t="s">
        <v>390</v>
      </c>
    </row>
    <row r="38" spans="1:5" ht="34.799999999999997" customHeight="1">
      <c r="A38" s="249"/>
      <c r="B38" s="261"/>
      <c r="C38" s="250"/>
      <c r="D38" s="251"/>
      <c r="E38" s="249" t="s">
        <v>391</v>
      </c>
    </row>
    <row r="39" spans="1:5" ht="23.25" customHeight="1">
      <c r="A39" s="249"/>
      <c r="B39" s="261"/>
      <c r="C39" s="250"/>
      <c r="D39" s="251"/>
      <c r="E39" s="249" t="s">
        <v>392</v>
      </c>
    </row>
    <row r="40" spans="1:5" ht="28.8" customHeight="1">
      <c r="A40" s="249"/>
      <c r="B40" s="261"/>
      <c r="C40" s="250"/>
      <c r="D40" s="251"/>
      <c r="E40" s="249" t="s">
        <v>393</v>
      </c>
    </row>
    <row r="41" spans="1:5" ht="28.8" customHeight="1">
      <c r="A41" s="249" t="s">
        <v>384</v>
      </c>
      <c r="B41" s="261" t="s">
        <v>378</v>
      </c>
      <c r="C41" s="250" t="s">
        <v>360</v>
      </c>
      <c r="D41" s="251" t="s">
        <v>385</v>
      </c>
      <c r="E41" s="249" t="s">
        <v>394</v>
      </c>
    </row>
    <row r="42" spans="1:5" ht="19.5" customHeight="1">
      <c r="A42" s="249"/>
      <c r="B42" s="261"/>
      <c r="C42" s="250"/>
      <c r="D42" s="251"/>
      <c r="E42" s="249" t="s">
        <v>395</v>
      </c>
    </row>
    <row r="43" spans="1:5" ht="36" customHeight="1">
      <c r="A43" s="249"/>
      <c r="B43" s="261"/>
      <c r="C43" s="250"/>
      <c r="D43" s="251"/>
      <c r="E43" s="249" t="s">
        <v>396</v>
      </c>
    </row>
    <row r="44" spans="1:5" ht="27" customHeight="1">
      <c r="A44" s="249"/>
      <c r="B44" s="261"/>
      <c r="C44" s="250"/>
      <c r="D44" s="251"/>
      <c r="E44" s="249" t="s">
        <v>397</v>
      </c>
    </row>
    <row r="45" spans="1:5" ht="18.75" customHeight="1">
      <c r="A45" s="249"/>
      <c r="B45" s="261"/>
      <c r="C45" s="250"/>
      <c r="D45" s="251"/>
      <c r="E45" s="249" t="s">
        <v>398</v>
      </c>
    </row>
    <row r="46" spans="1:5" ht="20.25" customHeight="1">
      <c r="A46" s="249"/>
      <c r="B46" s="261"/>
      <c r="C46" s="250"/>
      <c r="D46" s="251"/>
      <c r="E46" s="249" t="s">
        <v>399</v>
      </c>
    </row>
    <row r="47" spans="1:5" ht="46.8" customHeight="1">
      <c r="A47" s="249" t="s">
        <v>384</v>
      </c>
      <c r="B47" s="261" t="s">
        <v>378</v>
      </c>
      <c r="C47" s="250" t="s">
        <v>360</v>
      </c>
      <c r="D47" s="251" t="s">
        <v>385</v>
      </c>
      <c r="E47" s="249" t="s">
        <v>400</v>
      </c>
    </row>
    <row r="48" spans="1:5" ht="18" customHeight="1">
      <c r="A48" s="249"/>
      <c r="B48" s="261"/>
      <c r="C48" s="250"/>
      <c r="D48" s="251"/>
      <c r="E48" s="249" t="s">
        <v>371</v>
      </c>
    </row>
    <row r="49" spans="1:5" ht="15.75" customHeight="1">
      <c r="A49" s="249"/>
      <c r="B49" s="261"/>
      <c r="C49" s="250"/>
      <c r="D49" s="251"/>
      <c r="E49" s="249" t="s">
        <v>401</v>
      </c>
    </row>
    <row r="50" spans="1:5" ht="17.25" customHeight="1">
      <c r="A50" s="249"/>
      <c r="B50" s="261"/>
      <c r="C50" s="250"/>
      <c r="D50" s="251"/>
      <c r="E50" s="249" t="s">
        <v>402</v>
      </c>
    </row>
    <row r="51" spans="1:5" ht="19.5" customHeight="1">
      <c r="A51" s="249"/>
      <c r="B51" s="261"/>
      <c r="C51" s="250"/>
      <c r="D51" s="251"/>
      <c r="E51" s="249" t="s">
        <v>403</v>
      </c>
    </row>
    <row r="52" spans="1:5" ht="14.25" customHeight="1">
      <c r="A52" s="108" t="s">
        <v>870</v>
      </c>
      <c r="B52" s="274">
        <v>45036</v>
      </c>
      <c r="C52" s="279" t="s">
        <v>871</v>
      </c>
      <c r="D52" s="362" t="s">
        <v>872</v>
      </c>
      <c r="E52" s="108" t="s">
        <v>873</v>
      </c>
    </row>
    <row r="53" spans="1:5" ht="46.8" customHeight="1">
      <c r="A53" s="117" t="s">
        <v>870</v>
      </c>
      <c r="B53" s="280">
        <v>45036</v>
      </c>
      <c r="C53" s="149" t="s">
        <v>871</v>
      </c>
      <c r="D53" s="152" t="s">
        <v>872</v>
      </c>
      <c r="E53" s="281" t="s">
        <v>877</v>
      </c>
    </row>
    <row r="54" spans="1:5" ht="18" customHeight="1">
      <c r="A54" s="117"/>
      <c r="B54" s="280"/>
      <c r="C54" s="149"/>
      <c r="D54" s="152"/>
      <c r="E54" s="281" t="s">
        <v>878</v>
      </c>
    </row>
    <row r="55" spans="1:5" ht="16.5" customHeight="1">
      <c r="A55" s="282" t="s">
        <v>874</v>
      </c>
      <c r="B55" s="280">
        <v>45058</v>
      </c>
      <c r="C55" s="149" t="s">
        <v>871</v>
      </c>
      <c r="D55" s="149" t="s">
        <v>875</v>
      </c>
      <c r="E55" s="282" t="s">
        <v>880</v>
      </c>
    </row>
    <row r="56" spans="1:5" ht="16.5" customHeight="1">
      <c r="A56" s="282"/>
      <c r="B56" s="280"/>
      <c r="C56" s="149"/>
      <c r="D56" s="149"/>
      <c r="E56" s="282" t="s">
        <v>881</v>
      </c>
    </row>
    <row r="57" spans="1:5" ht="16.5" customHeight="1">
      <c r="A57" s="282"/>
      <c r="B57" s="280"/>
      <c r="C57" s="149"/>
      <c r="D57" s="149"/>
      <c r="E57" s="282" t="s">
        <v>879</v>
      </c>
    </row>
    <row r="58" spans="1:5" ht="16.5" customHeight="1">
      <c r="A58" s="283" t="s">
        <v>876</v>
      </c>
      <c r="B58" s="280">
        <v>45193</v>
      </c>
      <c r="C58" s="149" t="s">
        <v>871</v>
      </c>
      <c r="D58" s="149"/>
      <c r="E58" s="283" t="s">
        <v>882</v>
      </c>
    </row>
    <row r="59" spans="1:5" ht="16.5" customHeight="1">
      <c r="A59" s="249"/>
      <c r="B59" s="261"/>
      <c r="C59" s="250"/>
      <c r="D59" s="251"/>
      <c r="E59" s="249" t="s">
        <v>883</v>
      </c>
    </row>
    <row r="60" spans="1:5" ht="16.5" customHeight="1">
      <c r="A60" s="335" t="s">
        <v>1047</v>
      </c>
      <c r="B60" s="336" t="s">
        <v>1048</v>
      </c>
      <c r="C60" s="335" t="s">
        <v>1049</v>
      </c>
      <c r="D60" s="363" t="s">
        <v>1050</v>
      </c>
      <c r="E60" s="337" t="s">
        <v>1051</v>
      </c>
    </row>
    <row r="61" spans="1:5" ht="16.5" customHeight="1">
      <c r="A61" s="335" t="s">
        <v>1052</v>
      </c>
      <c r="B61" s="336" t="s">
        <v>1053</v>
      </c>
      <c r="C61" s="335" t="s">
        <v>1054</v>
      </c>
      <c r="D61" s="363" t="s">
        <v>1055</v>
      </c>
      <c r="E61" s="337" t="s">
        <v>1056</v>
      </c>
    </row>
    <row r="62" spans="1:5" ht="16.5" customHeight="1">
      <c r="A62" s="338" t="s">
        <v>1057</v>
      </c>
      <c r="B62" s="336" t="s">
        <v>1058</v>
      </c>
      <c r="C62" s="335" t="s">
        <v>1059</v>
      </c>
      <c r="D62" s="363" t="s">
        <v>1055</v>
      </c>
      <c r="E62" s="337" t="s">
        <v>1060</v>
      </c>
    </row>
    <row r="63" spans="1:5" ht="16.5" customHeight="1">
      <c r="A63" s="149" t="s">
        <v>1119</v>
      </c>
      <c r="B63" s="357">
        <v>44990</v>
      </c>
      <c r="C63" s="149" t="s">
        <v>1120</v>
      </c>
      <c r="D63" s="149"/>
      <c r="E63" s="149" t="s">
        <v>1121</v>
      </c>
    </row>
    <row r="64" spans="1:5" ht="16.5" customHeight="1">
      <c r="A64" s="149" t="s">
        <v>1122</v>
      </c>
      <c r="B64" s="152">
        <v>45036</v>
      </c>
      <c r="C64" s="152" t="s">
        <v>1123</v>
      </c>
      <c r="D64" s="152"/>
      <c r="E64" s="149" t="s">
        <v>1125</v>
      </c>
    </row>
    <row r="65" spans="1:5" ht="16.5" customHeight="1">
      <c r="A65" s="149"/>
      <c r="B65" s="152"/>
      <c r="C65" s="152"/>
      <c r="D65" s="152"/>
      <c r="E65" s="149" t="s">
        <v>1126</v>
      </c>
    </row>
    <row r="66" spans="1:5" ht="16.5" customHeight="1">
      <c r="A66" s="149"/>
      <c r="B66" s="152"/>
      <c r="C66" s="152"/>
      <c r="D66" s="152"/>
      <c r="E66" s="149" t="s">
        <v>1124</v>
      </c>
    </row>
    <row r="67" spans="1:5" ht="16.5" customHeight="1">
      <c r="A67" s="149"/>
      <c r="B67" s="152"/>
      <c r="C67" s="152"/>
      <c r="D67" s="152"/>
      <c r="E67" s="149"/>
    </row>
    <row r="68" spans="1:5" ht="16.5" customHeight="1">
      <c r="A68" s="249"/>
      <c r="B68" s="261"/>
      <c r="C68" s="250"/>
      <c r="D68" s="251"/>
      <c r="E68" s="249"/>
    </row>
    <row r="69" spans="1:5" ht="15.75" customHeight="1">
      <c r="A69" s="249"/>
      <c r="B69" s="261"/>
      <c r="C69" s="250"/>
      <c r="D69" s="251"/>
      <c r="E69" s="249"/>
    </row>
    <row r="70" spans="1:5" ht="16.5" customHeight="1">
      <c r="A70" s="249"/>
      <c r="B70" s="261"/>
      <c r="C70" s="250"/>
      <c r="D70" s="251"/>
      <c r="E70" s="249"/>
    </row>
    <row r="71" spans="1:5" ht="15.75" customHeight="1">
      <c r="A71" s="249"/>
      <c r="B71" s="261"/>
      <c r="C71" s="250"/>
      <c r="D71" s="251"/>
      <c r="E71" s="249"/>
    </row>
    <row r="72" spans="1:5" ht="18.75" customHeight="1">
      <c r="A72" s="310" t="s">
        <v>218</v>
      </c>
      <c r="B72" s="296"/>
      <c r="C72" s="297"/>
      <c r="D72" s="298"/>
      <c r="E72" s="295"/>
    </row>
    <row r="73" spans="1:5" ht="17.25" customHeight="1">
      <c r="A73" s="299" t="s">
        <v>921</v>
      </c>
      <c r="B73" s="300">
        <v>44969</v>
      </c>
      <c r="C73" s="299" t="s">
        <v>884</v>
      </c>
      <c r="D73" s="364" t="s">
        <v>885</v>
      </c>
      <c r="E73" s="301" t="s">
        <v>886</v>
      </c>
    </row>
    <row r="74" spans="1:5" ht="18.75" customHeight="1">
      <c r="A74" s="251" t="s">
        <v>887</v>
      </c>
      <c r="B74" s="302" t="s">
        <v>888</v>
      </c>
      <c r="C74" s="284" t="s">
        <v>889</v>
      </c>
      <c r="D74" s="365" t="s">
        <v>890</v>
      </c>
      <c r="E74" s="299" t="s">
        <v>891</v>
      </c>
    </row>
    <row r="75" spans="1:5" ht="18.75" customHeight="1">
      <c r="A75" s="303" t="s">
        <v>892</v>
      </c>
      <c r="B75" s="302" t="s">
        <v>893</v>
      </c>
      <c r="C75" s="304" t="s">
        <v>894</v>
      </c>
      <c r="D75" s="365" t="s">
        <v>895</v>
      </c>
      <c r="E75" s="303" t="s">
        <v>916</v>
      </c>
    </row>
    <row r="76" spans="1:5" ht="18.75" customHeight="1">
      <c r="A76" s="303"/>
      <c r="B76" s="302"/>
      <c r="C76" s="304"/>
      <c r="D76" s="365"/>
      <c r="E76" s="303" t="s">
        <v>917</v>
      </c>
    </row>
    <row r="77" spans="1:5" ht="18.75" customHeight="1">
      <c r="A77" s="305" t="s">
        <v>896</v>
      </c>
      <c r="B77" s="302" t="s">
        <v>464</v>
      </c>
      <c r="C77" s="304" t="s">
        <v>897</v>
      </c>
      <c r="D77" s="365" t="s">
        <v>898</v>
      </c>
      <c r="E77" s="303" t="s">
        <v>899</v>
      </c>
    </row>
    <row r="78" spans="1:5" ht="18.75" customHeight="1">
      <c r="A78" s="303" t="s">
        <v>900</v>
      </c>
      <c r="B78" s="300">
        <v>45048</v>
      </c>
      <c r="C78" s="289" t="s">
        <v>901</v>
      </c>
      <c r="D78" s="284" t="s">
        <v>902</v>
      </c>
      <c r="E78" s="303" t="s">
        <v>903</v>
      </c>
    </row>
    <row r="79" spans="1:5" ht="18.75" customHeight="1">
      <c r="A79" s="117" t="s">
        <v>904</v>
      </c>
      <c r="B79" s="306" t="s">
        <v>905</v>
      </c>
      <c r="C79" s="284" t="s">
        <v>871</v>
      </c>
      <c r="D79" s="284" t="s">
        <v>906</v>
      </c>
      <c r="E79" s="117" t="s">
        <v>907</v>
      </c>
    </row>
    <row r="80" spans="1:5" ht="18.75" customHeight="1">
      <c r="A80" s="281" t="s">
        <v>908</v>
      </c>
      <c r="B80" s="307">
        <v>45078</v>
      </c>
      <c r="C80" s="284" t="s">
        <v>871</v>
      </c>
      <c r="D80" s="284" t="s">
        <v>909</v>
      </c>
      <c r="E80" s="117" t="s">
        <v>910</v>
      </c>
    </row>
    <row r="81" spans="1:5" ht="18.75" customHeight="1">
      <c r="A81" s="308" t="s">
        <v>911</v>
      </c>
      <c r="B81" s="309" t="s">
        <v>912</v>
      </c>
      <c r="C81" s="291" t="s">
        <v>913</v>
      </c>
      <c r="D81" s="284" t="s">
        <v>914</v>
      </c>
      <c r="E81" s="117" t="s">
        <v>920</v>
      </c>
    </row>
    <row r="82" spans="1:5" ht="18.75" customHeight="1">
      <c r="A82" s="308"/>
      <c r="B82" s="309"/>
      <c r="C82" s="291"/>
      <c r="D82" s="284"/>
      <c r="E82" s="117" t="s">
        <v>919</v>
      </c>
    </row>
    <row r="83" spans="1:5" ht="18.75" customHeight="1">
      <c r="A83" s="308"/>
      <c r="B83" s="309"/>
      <c r="C83" s="291"/>
      <c r="D83" s="284"/>
      <c r="E83" s="117" t="s">
        <v>918</v>
      </c>
    </row>
    <row r="84" spans="1:5" ht="18.75" customHeight="1">
      <c r="A84" s="308" t="s">
        <v>911</v>
      </c>
      <c r="B84" s="309" t="s">
        <v>912</v>
      </c>
      <c r="C84" s="291" t="s">
        <v>913</v>
      </c>
      <c r="D84" s="284" t="s">
        <v>914</v>
      </c>
      <c r="E84" s="308" t="s">
        <v>915</v>
      </c>
    </row>
    <row r="85" spans="1:5" ht="18.75" customHeight="1">
      <c r="A85" s="340" t="s">
        <v>1077</v>
      </c>
      <c r="B85" s="341">
        <v>45142</v>
      </c>
      <c r="C85" s="342" t="s">
        <v>1078</v>
      </c>
      <c r="D85" s="366" t="s">
        <v>1079</v>
      </c>
      <c r="E85" s="340" t="s">
        <v>1080</v>
      </c>
    </row>
    <row r="86" spans="1:5" ht="18" customHeight="1">
      <c r="A86" s="249"/>
      <c r="B86" s="261"/>
      <c r="C86" s="250"/>
      <c r="D86" s="251"/>
      <c r="E86" s="249"/>
    </row>
    <row r="87" spans="1:5" ht="18.75" customHeight="1">
      <c r="A87" s="249"/>
      <c r="B87" s="261"/>
      <c r="C87" s="250"/>
      <c r="D87" s="251"/>
      <c r="E87" s="249"/>
    </row>
    <row r="88" spans="1:5" ht="16.5" customHeight="1">
      <c r="A88" s="249"/>
      <c r="B88" s="261"/>
      <c r="C88" s="250"/>
      <c r="D88" s="251"/>
      <c r="E88" s="249"/>
    </row>
    <row r="89" spans="1:5" ht="18" customHeight="1">
      <c r="A89" s="249"/>
      <c r="B89" s="261"/>
      <c r="C89" s="250"/>
      <c r="D89" s="251"/>
      <c r="E89" s="249"/>
    </row>
    <row r="90" spans="1:5" ht="18" customHeight="1">
      <c r="A90" s="149"/>
      <c r="B90" s="152"/>
      <c r="C90" s="151"/>
      <c r="D90" s="149"/>
      <c r="E90" s="149"/>
    </row>
    <row r="91" spans="1:5" ht="18" customHeight="1">
      <c r="A91" s="149"/>
      <c r="B91" s="152"/>
      <c r="C91" s="151"/>
      <c r="D91" s="149"/>
      <c r="E91" s="149"/>
    </row>
    <row r="92" spans="1:5" ht="17.25" customHeight="1">
      <c r="A92" s="226" t="s">
        <v>216</v>
      </c>
      <c r="B92" s="247"/>
      <c r="C92" s="269"/>
      <c r="D92" s="226"/>
      <c r="E92" s="226"/>
    </row>
    <row r="93" spans="1:5" ht="27" customHeight="1">
      <c r="A93" s="249" t="s">
        <v>404</v>
      </c>
      <c r="B93" s="263">
        <v>45034</v>
      </c>
      <c r="C93" s="270" t="s">
        <v>837</v>
      </c>
      <c r="D93" s="249" t="s">
        <v>838</v>
      </c>
      <c r="E93" s="249" t="s">
        <v>405</v>
      </c>
    </row>
    <row r="94" spans="1:5" ht="21.6" customHeight="1">
      <c r="A94" s="249"/>
      <c r="B94" s="263"/>
      <c r="C94" s="270"/>
      <c r="D94" s="249"/>
      <c r="E94" s="249" t="s">
        <v>406</v>
      </c>
    </row>
    <row r="95" spans="1:5" ht="28.2" customHeight="1">
      <c r="A95" s="254" t="s">
        <v>407</v>
      </c>
      <c r="B95" s="264">
        <v>45045</v>
      </c>
      <c r="C95" s="255" t="s">
        <v>857</v>
      </c>
      <c r="D95" s="249" t="s">
        <v>839</v>
      </c>
      <c r="E95" s="249" t="s">
        <v>408</v>
      </c>
    </row>
    <row r="96" spans="1:5" ht="31.2" customHeight="1">
      <c r="A96" s="254"/>
      <c r="B96" s="264"/>
      <c r="C96" s="255"/>
      <c r="D96" s="249"/>
      <c r="E96" s="249" t="s">
        <v>409</v>
      </c>
    </row>
    <row r="97" spans="1:5" ht="21.6" customHeight="1">
      <c r="A97" s="254"/>
      <c r="B97" s="264"/>
      <c r="C97" s="256"/>
      <c r="D97" s="249"/>
      <c r="E97" s="249" t="s">
        <v>410</v>
      </c>
    </row>
    <row r="98" spans="1:5" ht="21.6" customHeight="1">
      <c r="A98" s="254"/>
      <c r="B98" s="264"/>
      <c r="C98" s="256"/>
      <c r="D98" s="249"/>
      <c r="E98" s="249" t="s">
        <v>411</v>
      </c>
    </row>
    <row r="99" spans="1:5" ht="21.6" customHeight="1">
      <c r="A99" s="254"/>
      <c r="B99" s="264"/>
      <c r="C99" s="256"/>
      <c r="D99" s="249"/>
      <c r="E99" s="249" t="s">
        <v>412</v>
      </c>
    </row>
    <row r="100" spans="1:5" ht="21.6" customHeight="1">
      <c r="A100" s="254"/>
      <c r="B100" s="264"/>
      <c r="C100" s="256"/>
      <c r="D100" s="249"/>
      <c r="E100" s="249" t="s">
        <v>413</v>
      </c>
    </row>
    <row r="101" spans="1:5" ht="21.6" customHeight="1">
      <c r="A101" s="254"/>
      <c r="B101" s="264"/>
      <c r="C101" s="256"/>
      <c r="D101" s="249"/>
      <c r="E101" s="249" t="s">
        <v>414</v>
      </c>
    </row>
    <row r="102" spans="1:5" ht="21.6" customHeight="1">
      <c r="A102" s="254"/>
      <c r="B102" s="264"/>
      <c r="C102" s="256"/>
      <c r="D102" s="249"/>
      <c r="E102" s="249" t="s">
        <v>415</v>
      </c>
    </row>
    <row r="103" spans="1:5" ht="21.6" customHeight="1">
      <c r="A103" s="254"/>
      <c r="B103" s="264"/>
      <c r="C103" s="256"/>
      <c r="D103" s="249"/>
      <c r="E103" s="249" t="s">
        <v>416</v>
      </c>
    </row>
    <row r="104" spans="1:5" ht="21.6" customHeight="1">
      <c r="A104" s="254"/>
      <c r="B104" s="264"/>
      <c r="C104" s="256"/>
      <c r="D104" s="249"/>
      <c r="E104" s="249" t="s">
        <v>417</v>
      </c>
    </row>
    <row r="105" spans="1:5" ht="21.6" customHeight="1">
      <c r="A105" s="254"/>
      <c r="B105" s="264"/>
      <c r="C105" s="256"/>
      <c r="D105" s="249"/>
      <c r="E105" s="249" t="s">
        <v>418</v>
      </c>
    </row>
    <row r="106" spans="1:5" ht="21.6" customHeight="1">
      <c r="A106" s="254"/>
      <c r="B106" s="264"/>
      <c r="C106" s="256"/>
      <c r="D106" s="249"/>
      <c r="E106" s="249" t="s">
        <v>419</v>
      </c>
    </row>
    <row r="107" spans="1:5" ht="21.6" customHeight="1">
      <c r="A107" s="254"/>
      <c r="B107" s="264"/>
      <c r="C107" s="256"/>
      <c r="D107" s="249"/>
      <c r="E107" s="249" t="s">
        <v>420</v>
      </c>
    </row>
    <row r="108" spans="1:5" ht="21.6" customHeight="1">
      <c r="A108" s="254"/>
      <c r="B108" s="264"/>
      <c r="C108" s="256"/>
      <c r="D108" s="249"/>
      <c r="E108" s="249" t="s">
        <v>421</v>
      </c>
    </row>
    <row r="109" spans="1:5" ht="21.6" customHeight="1">
      <c r="A109" s="254"/>
      <c r="B109" s="264"/>
      <c r="C109" s="256"/>
      <c r="D109" s="249"/>
      <c r="E109" s="249" t="s">
        <v>422</v>
      </c>
    </row>
    <row r="110" spans="1:5" ht="21.6" customHeight="1">
      <c r="A110" s="254"/>
      <c r="B110" s="264"/>
      <c r="C110" s="256"/>
      <c r="D110" s="249"/>
      <c r="E110" s="249" t="s">
        <v>423</v>
      </c>
    </row>
    <row r="111" spans="1:5" ht="21.6" customHeight="1">
      <c r="A111" s="254"/>
      <c r="B111" s="264"/>
      <c r="C111" s="256"/>
      <c r="D111" s="249"/>
      <c r="E111" s="249" t="s">
        <v>424</v>
      </c>
    </row>
    <row r="112" spans="1:5" ht="21.6" customHeight="1">
      <c r="A112" s="254"/>
      <c r="B112" s="264"/>
      <c r="C112" s="256"/>
      <c r="D112" s="249"/>
      <c r="E112" s="249" t="s">
        <v>425</v>
      </c>
    </row>
    <row r="113" spans="1:5" ht="21.6" customHeight="1">
      <c r="A113" s="254"/>
      <c r="B113" s="264"/>
      <c r="C113" s="256"/>
      <c r="D113" s="249"/>
      <c r="E113" s="249" t="s">
        <v>426</v>
      </c>
    </row>
    <row r="114" spans="1:5" ht="46.2" customHeight="1">
      <c r="A114" s="249" t="s">
        <v>427</v>
      </c>
      <c r="B114" s="265" t="s">
        <v>840</v>
      </c>
      <c r="C114" s="250" t="s">
        <v>429</v>
      </c>
      <c r="D114" s="249" t="s">
        <v>841</v>
      </c>
      <c r="E114" s="249" t="s">
        <v>428</v>
      </c>
    </row>
    <row r="115" spans="1:5" ht="44.4" customHeight="1">
      <c r="A115" s="249" t="s">
        <v>430</v>
      </c>
      <c r="B115" s="265" t="s">
        <v>842</v>
      </c>
      <c r="C115" s="250" t="s">
        <v>429</v>
      </c>
      <c r="D115" s="249" t="s">
        <v>843</v>
      </c>
      <c r="E115" s="249" t="s">
        <v>428</v>
      </c>
    </row>
    <row r="116" spans="1:5" ht="40.799999999999997" customHeight="1">
      <c r="A116" s="249" t="s">
        <v>431</v>
      </c>
      <c r="B116" s="265" t="s">
        <v>844</v>
      </c>
      <c r="C116" s="250" t="s">
        <v>429</v>
      </c>
      <c r="D116" s="249" t="s">
        <v>845</v>
      </c>
      <c r="E116" s="249" t="s">
        <v>428</v>
      </c>
    </row>
    <row r="117" spans="1:5" ht="34.799999999999997" customHeight="1">
      <c r="A117" s="249" t="s">
        <v>432</v>
      </c>
      <c r="B117" s="266">
        <v>45045</v>
      </c>
      <c r="C117" s="255" t="s">
        <v>857</v>
      </c>
      <c r="D117" s="251" t="s">
        <v>839</v>
      </c>
      <c r="E117" s="249" t="s">
        <v>434</v>
      </c>
    </row>
    <row r="118" spans="1:5" ht="21.6" customHeight="1">
      <c r="A118" s="249"/>
      <c r="B118" s="266"/>
      <c r="C118" s="255"/>
      <c r="D118" s="251"/>
      <c r="E118" s="249" t="s">
        <v>435</v>
      </c>
    </row>
    <row r="119" spans="1:5" ht="21.6" customHeight="1">
      <c r="A119" s="249"/>
      <c r="B119" s="266"/>
      <c r="C119" s="255"/>
      <c r="D119" s="251"/>
      <c r="E119" s="249" t="s">
        <v>436</v>
      </c>
    </row>
    <row r="120" spans="1:5" ht="21.6" customHeight="1">
      <c r="A120" s="249"/>
      <c r="B120" s="266"/>
      <c r="C120" s="250"/>
      <c r="D120" s="251"/>
      <c r="E120" s="249" t="s">
        <v>437</v>
      </c>
    </row>
    <row r="121" spans="1:5" ht="21.6" customHeight="1">
      <c r="A121" s="249"/>
      <c r="B121" s="266"/>
      <c r="C121" s="256"/>
      <c r="D121" s="251"/>
      <c r="E121" s="249" t="s">
        <v>438</v>
      </c>
    </row>
    <row r="122" spans="1:5" ht="18" customHeight="1">
      <c r="A122" s="249"/>
      <c r="B122" s="266"/>
      <c r="C122" s="256"/>
      <c r="D122" s="251"/>
      <c r="E122" s="249" t="s">
        <v>438</v>
      </c>
    </row>
    <row r="123" spans="1:5" ht="14.25" customHeight="1">
      <c r="A123" s="249"/>
      <c r="B123" s="266"/>
      <c r="C123" s="256"/>
      <c r="D123" s="251"/>
      <c r="E123" s="249" t="s">
        <v>439</v>
      </c>
    </row>
    <row r="124" spans="1:5" ht="14.25" customHeight="1">
      <c r="A124" s="249"/>
      <c r="B124" s="266"/>
      <c r="C124" s="256"/>
      <c r="D124" s="251"/>
      <c r="E124" s="249" t="s">
        <v>440</v>
      </c>
    </row>
    <row r="125" spans="1:5" ht="15" customHeight="1">
      <c r="A125" s="249"/>
      <c r="B125" s="266"/>
      <c r="C125" s="256"/>
      <c r="D125" s="251"/>
      <c r="E125" s="249" t="s">
        <v>441</v>
      </c>
    </row>
    <row r="126" spans="1:5" ht="14.25" customHeight="1">
      <c r="A126" s="249"/>
      <c r="B126" s="266"/>
      <c r="C126" s="256"/>
      <c r="D126" s="251"/>
      <c r="E126" s="249" t="s">
        <v>442</v>
      </c>
    </row>
    <row r="127" spans="1:5" ht="15" customHeight="1">
      <c r="A127" s="249"/>
      <c r="B127" s="266"/>
      <c r="C127" s="256"/>
      <c r="D127" s="251"/>
      <c r="E127" s="249" t="s">
        <v>443</v>
      </c>
    </row>
    <row r="128" spans="1:5" ht="16.5" customHeight="1">
      <c r="A128" s="249"/>
      <c r="B128" s="266"/>
      <c r="C128" s="256"/>
      <c r="D128" s="251"/>
      <c r="E128" s="249" t="s">
        <v>444</v>
      </c>
    </row>
    <row r="129" spans="1:5" ht="15.75" customHeight="1">
      <c r="A129" s="249"/>
      <c r="B129" s="266"/>
      <c r="C129" s="256"/>
      <c r="D129" s="251"/>
      <c r="E129" s="249" t="s">
        <v>445</v>
      </c>
    </row>
    <row r="130" spans="1:5" ht="18" customHeight="1">
      <c r="A130" s="249"/>
      <c r="B130" s="266"/>
      <c r="C130" s="256"/>
      <c r="D130" s="251"/>
      <c r="E130" s="249" t="s">
        <v>446</v>
      </c>
    </row>
    <row r="131" spans="1:5" ht="25.2" customHeight="1">
      <c r="A131" s="249"/>
      <c r="B131" s="266"/>
      <c r="C131" s="256"/>
      <c r="D131" s="251"/>
      <c r="E131" s="249" t="s">
        <v>858</v>
      </c>
    </row>
    <row r="132" spans="1:5" ht="15.75" customHeight="1">
      <c r="A132" s="249"/>
      <c r="B132" s="266"/>
      <c r="C132" s="256"/>
      <c r="D132" s="251"/>
      <c r="E132" s="249" t="s">
        <v>447</v>
      </c>
    </row>
    <row r="133" spans="1:5" ht="15.75" customHeight="1">
      <c r="A133" s="249"/>
      <c r="B133" s="266"/>
      <c r="C133" s="256"/>
      <c r="D133" s="251"/>
      <c r="E133" s="249" t="s">
        <v>448</v>
      </c>
    </row>
    <row r="134" spans="1:5" ht="25.2" customHeight="1">
      <c r="A134" s="249" t="s">
        <v>449</v>
      </c>
      <c r="B134" s="263">
        <v>45225</v>
      </c>
      <c r="C134" s="250" t="s">
        <v>360</v>
      </c>
      <c r="D134" s="249" t="s">
        <v>846</v>
      </c>
      <c r="E134" s="249" t="s">
        <v>450</v>
      </c>
    </row>
    <row r="135" spans="1:5" ht="21.6" customHeight="1">
      <c r="A135" s="303" t="s">
        <v>922</v>
      </c>
      <c r="B135" s="312">
        <v>44947</v>
      </c>
      <c r="C135" s="313" t="s">
        <v>923</v>
      </c>
      <c r="D135" s="313" t="s">
        <v>924</v>
      </c>
      <c r="E135" s="303" t="s">
        <v>936</v>
      </c>
    </row>
    <row r="136" spans="1:5" ht="21.6" customHeight="1">
      <c r="A136" s="303"/>
      <c r="B136" s="312"/>
      <c r="C136" s="313"/>
      <c r="D136" s="313"/>
      <c r="E136" s="303" t="s">
        <v>937</v>
      </c>
    </row>
    <row r="137" spans="1:5" ht="21.6" customHeight="1">
      <c r="A137" s="303"/>
      <c r="B137" s="312"/>
      <c r="C137" s="313"/>
      <c r="D137" s="313"/>
      <c r="E137" s="303" t="s">
        <v>935</v>
      </c>
    </row>
    <row r="138" spans="1:5" ht="21.6" customHeight="1">
      <c r="A138" s="303"/>
      <c r="B138" s="312"/>
      <c r="C138" s="313"/>
      <c r="D138" s="313"/>
      <c r="E138" s="303" t="s">
        <v>934</v>
      </c>
    </row>
    <row r="139" spans="1:5" ht="21.6" customHeight="1">
      <c r="A139" s="303"/>
      <c r="B139" s="312"/>
      <c r="C139" s="313"/>
      <c r="D139" s="313"/>
      <c r="E139" s="303" t="s">
        <v>933</v>
      </c>
    </row>
    <row r="140" spans="1:5" ht="18" customHeight="1">
      <c r="A140" s="314" t="s">
        <v>925</v>
      </c>
      <c r="B140" s="315">
        <v>45067</v>
      </c>
      <c r="C140" s="313" t="s">
        <v>923</v>
      </c>
      <c r="D140" s="265" t="s">
        <v>926</v>
      </c>
      <c r="E140" s="316" t="s">
        <v>927</v>
      </c>
    </row>
    <row r="141" spans="1:5" ht="18" customHeight="1">
      <c r="A141" s="303" t="s">
        <v>928</v>
      </c>
      <c r="B141" s="315">
        <v>45101</v>
      </c>
      <c r="C141" s="313" t="s">
        <v>923</v>
      </c>
      <c r="D141" s="265" t="s">
        <v>929</v>
      </c>
      <c r="E141" s="303" t="s">
        <v>940</v>
      </c>
    </row>
    <row r="142" spans="1:5" ht="18" customHeight="1">
      <c r="A142" s="303"/>
      <c r="B142" s="315"/>
      <c r="C142" s="313"/>
      <c r="D142" s="265"/>
      <c r="E142" s="303" t="s">
        <v>939</v>
      </c>
    </row>
    <row r="143" spans="1:5" ht="18" customHeight="1">
      <c r="A143" s="303"/>
      <c r="B143" s="315"/>
      <c r="C143" s="313"/>
      <c r="D143" s="265"/>
      <c r="E143" s="303" t="s">
        <v>941</v>
      </c>
    </row>
    <row r="144" spans="1:5" ht="18" customHeight="1">
      <c r="A144" s="303"/>
      <c r="B144" s="315"/>
      <c r="C144" s="313"/>
      <c r="D144" s="265"/>
      <c r="E144" s="303" t="s">
        <v>938</v>
      </c>
    </row>
    <row r="145" spans="1:5" ht="18" customHeight="1">
      <c r="A145" s="317" t="s">
        <v>930</v>
      </c>
      <c r="B145" s="315">
        <v>45191</v>
      </c>
      <c r="C145" s="313" t="s">
        <v>923</v>
      </c>
      <c r="D145" s="265" t="s">
        <v>931</v>
      </c>
      <c r="E145" s="303" t="s">
        <v>932</v>
      </c>
    </row>
    <row r="146" spans="1:5" ht="18" customHeight="1">
      <c r="A146" s="151" t="s">
        <v>1061</v>
      </c>
      <c r="B146" s="150" t="s">
        <v>1062</v>
      </c>
      <c r="C146" s="151" t="s">
        <v>1063</v>
      </c>
      <c r="D146" s="367" t="s">
        <v>1064</v>
      </c>
      <c r="E146" s="339" t="s">
        <v>1065</v>
      </c>
    </row>
    <row r="147" spans="1:5" ht="18" customHeight="1">
      <c r="A147" s="151" t="s">
        <v>1061</v>
      </c>
      <c r="B147" s="150" t="s">
        <v>1066</v>
      </c>
      <c r="C147" s="151" t="s">
        <v>1063</v>
      </c>
      <c r="D147" s="368" t="s">
        <v>1067</v>
      </c>
      <c r="E147" s="151" t="s">
        <v>1068</v>
      </c>
    </row>
    <row r="148" spans="1:5" ht="18" customHeight="1">
      <c r="A148" s="332" t="s">
        <v>1069</v>
      </c>
      <c r="B148" s="277" t="s">
        <v>1070</v>
      </c>
      <c r="C148" s="332" t="s">
        <v>1071</v>
      </c>
      <c r="D148" s="368" t="s">
        <v>1072</v>
      </c>
      <c r="E148" s="151" t="s">
        <v>1068</v>
      </c>
    </row>
    <row r="149" spans="1:5" ht="18" customHeight="1">
      <c r="A149" s="327" t="s">
        <v>1073</v>
      </c>
      <c r="B149" s="332" t="s">
        <v>1074</v>
      </c>
      <c r="C149" s="331" t="s">
        <v>1075</v>
      </c>
      <c r="D149" s="369" t="s">
        <v>1044</v>
      </c>
      <c r="E149" s="151" t="s">
        <v>1076</v>
      </c>
    </row>
    <row r="150" spans="1:5" ht="18" customHeight="1">
      <c r="A150" s="276" t="s">
        <v>1109</v>
      </c>
      <c r="B150" s="351">
        <v>45165</v>
      </c>
      <c r="C150" s="276" t="s">
        <v>1113</v>
      </c>
      <c r="D150" s="249"/>
      <c r="E150" s="276" t="s">
        <v>1110</v>
      </c>
    </row>
    <row r="151" spans="1:5" ht="18" customHeight="1">
      <c r="A151" s="249"/>
      <c r="B151" s="265"/>
      <c r="C151" s="276"/>
      <c r="D151" s="249"/>
      <c r="E151" s="276" t="s">
        <v>1111</v>
      </c>
    </row>
    <row r="152" spans="1:5" ht="18" customHeight="1">
      <c r="A152" s="249"/>
      <c r="B152" s="265"/>
      <c r="C152" s="250"/>
      <c r="D152" s="249"/>
      <c r="E152" s="276" t="s">
        <v>1112</v>
      </c>
    </row>
    <row r="153" spans="1:5" ht="18" customHeight="1">
      <c r="A153" s="149" t="s">
        <v>1127</v>
      </c>
      <c r="B153" s="358" t="s">
        <v>1128</v>
      </c>
      <c r="C153" s="359" t="s">
        <v>1129</v>
      </c>
      <c r="D153" s="370" t="s">
        <v>1130</v>
      </c>
      <c r="E153" s="359" t="s">
        <v>1131</v>
      </c>
    </row>
    <row r="154" spans="1:5" ht="18" customHeight="1">
      <c r="A154" s="249"/>
      <c r="B154" s="265"/>
      <c r="C154" s="250"/>
      <c r="D154" s="251"/>
      <c r="E154" s="249"/>
    </row>
    <row r="155" spans="1:5" ht="18" customHeight="1">
      <c r="A155" s="249"/>
      <c r="B155" s="265"/>
      <c r="C155" s="250"/>
      <c r="D155" s="251"/>
      <c r="E155" s="249"/>
    </row>
    <row r="156" spans="1:5" ht="18" customHeight="1">
      <c r="A156" s="249"/>
      <c r="B156" s="265"/>
      <c r="C156" s="250"/>
      <c r="D156" s="251"/>
      <c r="E156" s="249"/>
    </row>
    <row r="157" spans="1:5" ht="18" customHeight="1">
      <c r="A157" s="249"/>
      <c r="B157" s="265"/>
      <c r="C157" s="250"/>
      <c r="D157" s="251"/>
      <c r="E157" s="249"/>
    </row>
    <row r="158" spans="1:5" ht="18" customHeight="1">
      <c r="A158" s="249"/>
      <c r="B158" s="265"/>
      <c r="C158" s="250"/>
      <c r="D158" s="251"/>
      <c r="E158" s="249"/>
    </row>
    <row r="159" spans="1:5" ht="18" customHeight="1">
      <c r="A159" s="249"/>
      <c r="B159" s="265"/>
      <c r="C159" s="250"/>
      <c r="D159" s="251"/>
      <c r="E159" s="249"/>
    </row>
    <row r="160" spans="1:5" ht="18" customHeight="1">
      <c r="A160" s="249"/>
      <c r="B160" s="265"/>
      <c r="C160" s="250"/>
      <c r="D160" s="251"/>
      <c r="E160" s="249"/>
    </row>
    <row r="161" spans="1:5" ht="18" customHeight="1">
      <c r="A161" s="249"/>
      <c r="B161" s="265"/>
      <c r="C161" s="250"/>
      <c r="D161" s="251"/>
      <c r="E161" s="249"/>
    </row>
    <row r="162" spans="1:5" ht="18" customHeight="1">
      <c r="A162" s="249"/>
      <c r="B162" s="265"/>
      <c r="C162" s="250"/>
      <c r="D162" s="251"/>
      <c r="E162" s="249"/>
    </row>
    <row r="163" spans="1:5" ht="18" customHeight="1">
      <c r="A163" s="249"/>
      <c r="B163" s="265"/>
      <c r="C163" s="250"/>
      <c r="D163" s="251"/>
      <c r="E163" s="249"/>
    </row>
    <row r="164" spans="1:5" ht="18" customHeight="1">
      <c r="A164" s="249"/>
      <c r="B164" s="265"/>
      <c r="C164" s="250"/>
      <c r="D164" s="251"/>
      <c r="E164" s="249"/>
    </row>
    <row r="165" spans="1:5" ht="18" customHeight="1">
      <c r="A165" s="249"/>
      <c r="B165" s="265"/>
      <c r="C165" s="250"/>
      <c r="D165" s="251"/>
      <c r="E165" s="249"/>
    </row>
    <row r="166" spans="1:5" ht="18" customHeight="1">
      <c r="A166" s="249"/>
      <c r="B166" s="265"/>
      <c r="C166" s="250"/>
      <c r="D166" s="251"/>
      <c r="E166" s="249"/>
    </row>
    <row r="167" spans="1:5" ht="18" customHeight="1">
      <c r="A167" s="249"/>
      <c r="B167" s="265"/>
      <c r="C167" s="250"/>
      <c r="D167" s="251"/>
      <c r="E167" s="249"/>
    </row>
    <row r="168" spans="1:5" ht="18" customHeight="1">
      <c r="A168" s="249"/>
      <c r="B168" s="265"/>
      <c r="C168" s="250"/>
      <c r="D168" s="251"/>
      <c r="E168" s="253"/>
    </row>
    <row r="169" spans="1:5" ht="18" customHeight="1">
      <c r="A169" s="249"/>
      <c r="B169" s="265"/>
      <c r="C169" s="256"/>
      <c r="D169" s="249"/>
      <c r="E169" s="249"/>
    </row>
    <row r="170" spans="1:5" ht="16.5" customHeight="1">
      <c r="A170" s="149"/>
      <c r="B170" s="152"/>
      <c r="C170" s="151"/>
      <c r="D170" s="149"/>
      <c r="E170" s="149"/>
    </row>
    <row r="171" spans="1:5" ht="16.5" customHeight="1">
      <c r="A171" s="149"/>
      <c r="B171" s="152"/>
      <c r="C171" s="151"/>
      <c r="D171" s="149"/>
      <c r="E171" s="149"/>
    </row>
    <row r="172" spans="1:5" ht="15" customHeight="1">
      <c r="A172" s="149"/>
      <c r="B172" s="152"/>
      <c r="C172" s="151"/>
      <c r="D172" s="149"/>
      <c r="E172" s="149"/>
    </row>
    <row r="173" spans="1:5" ht="20.25" customHeight="1">
      <c r="A173" s="149"/>
      <c r="B173" s="149"/>
      <c r="C173" s="151"/>
      <c r="D173" s="149"/>
      <c r="E173" s="149"/>
    </row>
    <row r="174" spans="1:5" ht="18.75" customHeight="1">
      <c r="A174" s="158"/>
      <c r="B174" s="267"/>
      <c r="C174" s="159"/>
      <c r="D174" s="159"/>
      <c r="E174" s="160"/>
    </row>
    <row r="175" spans="1:5" ht="18.75" customHeight="1">
      <c r="A175" s="130" t="s">
        <v>217</v>
      </c>
      <c r="B175" s="260"/>
      <c r="C175" s="131"/>
      <c r="D175" s="130"/>
      <c r="E175" s="131"/>
    </row>
    <row r="176" spans="1:5" ht="14.25" customHeight="1">
      <c r="A176" s="249" t="s">
        <v>451</v>
      </c>
      <c r="B176" s="265" t="s">
        <v>847</v>
      </c>
      <c r="C176" s="159" t="s">
        <v>859</v>
      </c>
      <c r="D176" s="249" t="s">
        <v>848</v>
      </c>
      <c r="E176" s="249" t="s">
        <v>453</v>
      </c>
    </row>
    <row r="177" spans="1:5" ht="15.75" customHeight="1">
      <c r="A177" s="249"/>
      <c r="B177" s="265"/>
      <c r="C177" s="159"/>
      <c r="D177" s="249"/>
      <c r="E177" s="249" t="s">
        <v>454</v>
      </c>
    </row>
    <row r="178" spans="1:5" ht="15" customHeight="1">
      <c r="A178" s="249"/>
      <c r="B178" s="265"/>
      <c r="C178" s="159"/>
      <c r="D178" s="249"/>
      <c r="E178" s="249" t="s">
        <v>455</v>
      </c>
    </row>
    <row r="179" spans="1:5" ht="16.5" customHeight="1">
      <c r="A179" s="249"/>
      <c r="B179" s="265"/>
      <c r="C179" s="250"/>
      <c r="D179" s="249"/>
      <c r="E179" s="249" t="s">
        <v>456</v>
      </c>
    </row>
    <row r="180" spans="1:5" ht="17.25" customHeight="1">
      <c r="A180" s="249" t="s">
        <v>457</v>
      </c>
      <c r="B180" s="265" t="s">
        <v>849</v>
      </c>
      <c r="C180" s="250" t="s">
        <v>458</v>
      </c>
      <c r="D180" s="256" t="s">
        <v>459</v>
      </c>
      <c r="E180" s="249" t="s">
        <v>460</v>
      </c>
    </row>
    <row r="181" spans="1:5" ht="16.5" customHeight="1">
      <c r="A181" s="249" t="s">
        <v>461</v>
      </c>
      <c r="B181" s="265" t="s">
        <v>849</v>
      </c>
      <c r="C181" s="250" t="s">
        <v>458</v>
      </c>
      <c r="D181" s="256" t="s">
        <v>459</v>
      </c>
      <c r="E181" s="249" t="s">
        <v>462</v>
      </c>
    </row>
    <row r="182" spans="1:5" ht="30.6" customHeight="1">
      <c r="A182" s="249" t="s">
        <v>463</v>
      </c>
      <c r="B182" s="265" t="s">
        <v>850</v>
      </c>
      <c r="C182" s="250" t="s">
        <v>465</v>
      </c>
      <c r="D182" s="251" t="s">
        <v>459</v>
      </c>
      <c r="E182" s="249" t="s">
        <v>466</v>
      </c>
    </row>
    <row r="183" spans="1:5" ht="17.25" customHeight="1">
      <c r="A183" s="249" t="s">
        <v>467</v>
      </c>
      <c r="B183" s="265" t="s">
        <v>850</v>
      </c>
      <c r="C183" s="250" t="s">
        <v>465</v>
      </c>
      <c r="D183" s="256" t="s">
        <v>459</v>
      </c>
      <c r="E183" s="249" t="s">
        <v>468</v>
      </c>
    </row>
    <row r="184" spans="1:5" ht="46.2" customHeight="1">
      <c r="A184" s="249" t="s">
        <v>469</v>
      </c>
      <c r="B184" s="263">
        <v>45038</v>
      </c>
      <c r="C184" s="250" t="s">
        <v>836</v>
      </c>
      <c r="D184" s="249" t="s">
        <v>470</v>
      </c>
      <c r="E184" s="249" t="s">
        <v>471</v>
      </c>
    </row>
    <row r="185" spans="1:5" ht="17.25" customHeight="1">
      <c r="A185" s="249"/>
      <c r="B185" s="263"/>
      <c r="C185" s="250"/>
      <c r="D185" s="249"/>
      <c r="E185" s="249" t="s">
        <v>472</v>
      </c>
    </row>
    <row r="186" spans="1:5" ht="15.75" customHeight="1">
      <c r="A186" s="249"/>
      <c r="B186" s="263"/>
      <c r="C186" s="250"/>
      <c r="D186" s="249"/>
      <c r="E186" s="249" t="s">
        <v>473</v>
      </c>
    </row>
    <row r="187" spans="1:5" ht="15.75" customHeight="1">
      <c r="A187" s="249"/>
      <c r="B187" s="263"/>
      <c r="C187" s="250"/>
      <c r="D187" s="249"/>
      <c r="E187" s="249" t="s">
        <v>474</v>
      </c>
    </row>
    <row r="188" spans="1:5" ht="15.75" customHeight="1">
      <c r="A188" s="249"/>
      <c r="B188" s="263"/>
      <c r="C188" s="250"/>
      <c r="D188" s="249"/>
      <c r="E188" s="249" t="s">
        <v>475</v>
      </c>
    </row>
    <row r="189" spans="1:5" ht="15.75" customHeight="1">
      <c r="A189" s="249"/>
      <c r="B189" s="263"/>
      <c r="C189" s="250"/>
      <c r="D189" s="249"/>
      <c r="E189" s="249" t="s">
        <v>476</v>
      </c>
    </row>
    <row r="190" spans="1:5" ht="15.75" customHeight="1">
      <c r="A190" s="249"/>
      <c r="B190" s="263"/>
      <c r="C190" s="250"/>
      <c r="D190" s="249"/>
      <c r="E190" s="249" t="s">
        <v>477</v>
      </c>
    </row>
    <row r="191" spans="1:5" ht="15.75" customHeight="1">
      <c r="A191" s="249"/>
      <c r="B191" s="263"/>
      <c r="C191" s="250"/>
      <c r="D191" s="249"/>
      <c r="E191" s="249" t="s">
        <v>354</v>
      </c>
    </row>
    <row r="192" spans="1:5" ht="15.75" customHeight="1">
      <c r="A192" s="249"/>
      <c r="B192" s="263"/>
      <c r="C192" s="250"/>
      <c r="D192" s="249"/>
      <c r="E192" s="249" t="s">
        <v>478</v>
      </c>
    </row>
    <row r="193" spans="1:5" ht="15.75" customHeight="1">
      <c r="A193" s="249"/>
      <c r="B193" s="263"/>
      <c r="C193" s="250"/>
      <c r="D193" s="249"/>
      <c r="E193" s="249" t="s">
        <v>479</v>
      </c>
    </row>
    <row r="194" spans="1:5" ht="15.75" customHeight="1">
      <c r="A194" s="249"/>
      <c r="B194" s="263"/>
      <c r="C194" s="250"/>
      <c r="D194" s="249"/>
      <c r="E194" s="249" t="s">
        <v>480</v>
      </c>
    </row>
    <row r="195" spans="1:5" ht="15.75" customHeight="1">
      <c r="A195" s="249"/>
      <c r="B195" s="263"/>
      <c r="C195" s="250"/>
      <c r="D195" s="249"/>
      <c r="E195" s="249" t="s">
        <v>481</v>
      </c>
    </row>
    <row r="196" spans="1:5" ht="15.75" customHeight="1">
      <c r="A196" s="249"/>
      <c r="B196" s="263"/>
      <c r="C196" s="250"/>
      <c r="D196" s="249"/>
      <c r="E196" s="249" t="s">
        <v>355</v>
      </c>
    </row>
    <row r="197" spans="1:5" ht="15.75" customHeight="1">
      <c r="A197" s="249"/>
      <c r="B197" s="263"/>
      <c r="C197" s="250"/>
      <c r="D197" s="249"/>
      <c r="E197" s="249" t="s">
        <v>482</v>
      </c>
    </row>
    <row r="198" spans="1:5" ht="15.75" customHeight="1">
      <c r="A198" s="249" t="s">
        <v>483</v>
      </c>
      <c r="B198" s="263">
        <v>45036</v>
      </c>
      <c r="C198" s="250" t="s">
        <v>860</v>
      </c>
      <c r="D198" s="257" t="s">
        <v>484</v>
      </c>
      <c r="E198" s="249" t="s">
        <v>485</v>
      </c>
    </row>
    <row r="199" spans="1:5" ht="15.75" customHeight="1">
      <c r="A199" s="249"/>
      <c r="B199" s="263"/>
      <c r="C199" s="250"/>
      <c r="D199" s="257"/>
      <c r="E199" s="249" t="s">
        <v>486</v>
      </c>
    </row>
    <row r="200" spans="1:5" ht="15.75" customHeight="1">
      <c r="A200" s="249" t="s">
        <v>487</v>
      </c>
      <c r="B200" s="263">
        <v>45080</v>
      </c>
      <c r="C200" s="255" t="s">
        <v>861</v>
      </c>
      <c r="D200" s="249" t="s">
        <v>489</v>
      </c>
      <c r="E200" s="249" t="s">
        <v>490</v>
      </c>
    </row>
    <row r="201" spans="1:5" ht="15.75" customHeight="1">
      <c r="A201" s="249"/>
      <c r="B201" s="263"/>
      <c r="C201" s="255"/>
      <c r="D201" s="249"/>
      <c r="E201" s="249" t="s">
        <v>491</v>
      </c>
    </row>
    <row r="202" spans="1:5" ht="16.5" customHeight="1">
      <c r="A202" s="250" t="s">
        <v>492</v>
      </c>
      <c r="B202" s="263">
        <v>45103</v>
      </c>
      <c r="C202" s="250" t="s">
        <v>493</v>
      </c>
      <c r="D202" s="256" t="s">
        <v>459</v>
      </c>
      <c r="E202" s="249" t="s">
        <v>494</v>
      </c>
    </row>
    <row r="203" spans="1:5" ht="15.75" customHeight="1">
      <c r="A203" s="250" t="s">
        <v>495</v>
      </c>
      <c r="B203" s="263">
        <v>45101</v>
      </c>
      <c r="C203" s="250" t="s">
        <v>493</v>
      </c>
      <c r="D203" s="256" t="s">
        <v>459</v>
      </c>
      <c r="E203" s="249" t="s">
        <v>494</v>
      </c>
    </row>
    <row r="204" spans="1:5" ht="31.8" customHeight="1">
      <c r="A204" s="257" t="s">
        <v>496</v>
      </c>
      <c r="B204" s="263">
        <v>45213</v>
      </c>
      <c r="C204" s="250" t="s">
        <v>860</v>
      </c>
      <c r="D204" s="249" t="s">
        <v>497</v>
      </c>
      <c r="E204" s="249" t="s">
        <v>499</v>
      </c>
    </row>
    <row r="205" spans="1:5" ht="14.25" customHeight="1">
      <c r="A205" s="257"/>
      <c r="B205" s="263"/>
      <c r="C205" s="250"/>
      <c r="D205" s="249"/>
      <c r="E205" s="249" t="s">
        <v>499</v>
      </c>
    </row>
    <row r="206" spans="1:5" ht="16.5" customHeight="1">
      <c r="A206" s="257"/>
      <c r="B206" s="263"/>
      <c r="C206" s="256"/>
      <c r="D206" s="249"/>
      <c r="E206" s="249" t="s">
        <v>499</v>
      </c>
    </row>
    <row r="207" spans="1:5" ht="30" customHeight="1">
      <c r="A207" s="257" t="s">
        <v>496</v>
      </c>
      <c r="B207" s="263">
        <v>45213</v>
      </c>
      <c r="C207" s="250" t="s">
        <v>860</v>
      </c>
      <c r="D207" s="249" t="s">
        <v>497</v>
      </c>
      <c r="E207" s="249" t="s">
        <v>500</v>
      </c>
    </row>
    <row r="208" spans="1:5" ht="16.5" customHeight="1">
      <c r="A208" s="257"/>
      <c r="B208" s="263"/>
      <c r="C208" s="250"/>
      <c r="D208" s="249"/>
      <c r="E208" s="249" t="s">
        <v>501</v>
      </c>
    </row>
    <row r="209" spans="1:5" ht="17.25" customHeight="1">
      <c r="A209" s="257"/>
      <c r="B209" s="263"/>
      <c r="C209" s="250"/>
      <c r="D209" s="249"/>
      <c r="E209" s="249" t="s">
        <v>502</v>
      </c>
    </row>
    <row r="210" spans="1:5" ht="17.25" customHeight="1">
      <c r="A210" s="257"/>
      <c r="B210" s="263"/>
      <c r="C210" s="256"/>
      <c r="D210" s="249"/>
      <c r="E210" s="249" t="s">
        <v>503</v>
      </c>
    </row>
    <row r="211" spans="1:5" ht="17.25" customHeight="1">
      <c r="A211" s="257"/>
      <c r="B211" s="263"/>
      <c r="C211" s="256"/>
      <c r="D211" s="249"/>
      <c r="E211" s="249" t="s">
        <v>504</v>
      </c>
    </row>
    <row r="212" spans="1:5" ht="17.25" customHeight="1">
      <c r="A212" s="257"/>
      <c r="B212" s="263"/>
      <c r="C212" s="256"/>
      <c r="D212" s="249"/>
      <c r="E212" s="249" t="s">
        <v>504</v>
      </c>
    </row>
    <row r="213" spans="1:5" ht="17.25" customHeight="1" thickBot="1">
      <c r="A213" s="257"/>
      <c r="B213" s="263"/>
      <c r="C213" s="256"/>
      <c r="D213" s="249"/>
      <c r="E213" s="249" t="s">
        <v>505</v>
      </c>
    </row>
    <row r="214" spans="1:5" ht="17.25" customHeight="1" thickBot="1">
      <c r="A214" s="319" t="s">
        <v>942</v>
      </c>
      <c r="B214" s="292" t="s">
        <v>943</v>
      </c>
      <c r="C214" s="320" t="s">
        <v>944</v>
      </c>
      <c r="D214" s="149"/>
      <c r="E214" s="286" t="s">
        <v>945</v>
      </c>
    </row>
    <row r="215" spans="1:5" ht="17.25" customHeight="1">
      <c r="A215" s="275" t="s">
        <v>946</v>
      </c>
      <c r="B215" s="321">
        <v>45017</v>
      </c>
      <c r="C215" s="278" t="s">
        <v>947</v>
      </c>
      <c r="D215" s="371" t="s">
        <v>948</v>
      </c>
      <c r="E215" s="108" t="s">
        <v>962</v>
      </c>
    </row>
    <row r="216" spans="1:5" ht="17.25" customHeight="1">
      <c r="A216" s="275"/>
      <c r="B216" s="321"/>
      <c r="C216" s="278"/>
      <c r="D216" s="371"/>
      <c r="E216" s="108" t="s">
        <v>963</v>
      </c>
    </row>
    <row r="217" spans="1:5" ht="17.25" customHeight="1">
      <c r="A217" s="108" t="s">
        <v>949</v>
      </c>
      <c r="B217" s="108" t="s">
        <v>950</v>
      </c>
      <c r="C217" s="311" t="s">
        <v>894</v>
      </c>
      <c r="D217" s="371" t="s">
        <v>951</v>
      </c>
      <c r="E217" s="108" t="s">
        <v>952</v>
      </c>
    </row>
    <row r="218" spans="1:5" ht="17.25" customHeight="1">
      <c r="A218" s="108" t="s">
        <v>953</v>
      </c>
      <c r="B218" s="108" t="s">
        <v>954</v>
      </c>
      <c r="C218" s="108" t="s">
        <v>955</v>
      </c>
      <c r="D218" s="372" t="s">
        <v>956</v>
      </c>
      <c r="E218" s="108" t="s">
        <v>957</v>
      </c>
    </row>
    <row r="219" spans="1:5" ht="17.25" customHeight="1">
      <c r="A219" s="275" t="s">
        <v>958</v>
      </c>
      <c r="B219" s="108" t="s">
        <v>959</v>
      </c>
      <c r="C219" s="108" t="s">
        <v>960</v>
      </c>
      <c r="D219" s="149" t="s">
        <v>961</v>
      </c>
      <c r="E219" s="108" t="s">
        <v>964</v>
      </c>
    </row>
    <row r="220" spans="1:5" ht="17.25" customHeight="1">
      <c r="A220" s="257"/>
      <c r="B220" s="263"/>
      <c r="C220" s="256"/>
      <c r="D220" s="249"/>
      <c r="E220" s="249" t="s">
        <v>965</v>
      </c>
    </row>
    <row r="221" spans="1:5" ht="17.25" customHeight="1">
      <c r="A221" s="276" t="s">
        <v>1114</v>
      </c>
      <c r="B221" s="352" t="s">
        <v>1115</v>
      </c>
      <c r="C221" s="283" t="s">
        <v>1118</v>
      </c>
      <c r="D221" s="249"/>
      <c r="E221" s="283" t="s">
        <v>1116</v>
      </c>
    </row>
    <row r="222" spans="1:5" ht="17.25" customHeight="1">
      <c r="A222" s="257"/>
      <c r="B222" s="353"/>
      <c r="C222" s="283"/>
      <c r="D222" s="249"/>
      <c r="E222" s="283" t="s">
        <v>1117</v>
      </c>
    </row>
    <row r="223" spans="1:5" ht="17.25" customHeight="1">
      <c r="A223" s="149" t="s">
        <v>1132</v>
      </c>
      <c r="B223" s="152">
        <v>44979</v>
      </c>
      <c r="C223" s="149" t="s">
        <v>1133</v>
      </c>
      <c r="D223" s="149"/>
      <c r="E223" s="149" t="s">
        <v>1134</v>
      </c>
    </row>
    <row r="224" spans="1:5" ht="17.25" customHeight="1">
      <c r="A224" s="257"/>
      <c r="B224" s="263"/>
      <c r="C224" s="256"/>
      <c r="D224" s="249"/>
      <c r="E224" s="249"/>
    </row>
    <row r="225" spans="1:5" ht="17.25" customHeight="1">
      <c r="A225" s="257"/>
      <c r="B225" s="263"/>
      <c r="C225" s="256"/>
      <c r="D225" s="249"/>
      <c r="E225" s="249"/>
    </row>
    <row r="226" spans="1:5" ht="17.25" customHeight="1">
      <c r="A226" s="257"/>
      <c r="B226" s="263"/>
      <c r="C226" s="256"/>
      <c r="D226" s="249"/>
      <c r="E226" s="249"/>
    </row>
    <row r="227" spans="1:5" ht="17.25" customHeight="1">
      <c r="A227" s="257"/>
      <c r="B227" s="263"/>
      <c r="C227" s="256"/>
      <c r="D227" s="249"/>
      <c r="E227" s="249"/>
    </row>
    <row r="228" spans="1:5" ht="17.25" customHeight="1">
      <c r="A228" s="257"/>
      <c r="B228" s="263"/>
      <c r="C228" s="256"/>
      <c r="D228" s="249"/>
      <c r="E228" s="249"/>
    </row>
    <row r="229" spans="1:5" ht="17.25" customHeight="1">
      <c r="A229" s="257"/>
      <c r="B229" s="263"/>
      <c r="C229" s="256"/>
      <c r="D229" s="249"/>
      <c r="E229" s="249"/>
    </row>
    <row r="230" spans="1:5" ht="17.25" customHeight="1">
      <c r="A230" s="257"/>
      <c r="B230" s="263"/>
      <c r="C230" s="256"/>
      <c r="D230" s="249"/>
      <c r="E230" s="249"/>
    </row>
    <row r="231" spans="1:5" ht="17.25" customHeight="1">
      <c r="A231" s="249"/>
      <c r="B231" s="265"/>
      <c r="C231" s="250"/>
      <c r="D231" s="251"/>
      <c r="E231" s="249"/>
    </row>
    <row r="232" spans="1:5" ht="18">
      <c r="A232" s="67"/>
      <c r="B232" s="67"/>
      <c r="C232" s="95"/>
      <c r="D232" s="67"/>
      <c r="E232" s="95"/>
    </row>
    <row r="233" spans="1:5" ht="18">
      <c r="A233" s="130" t="s">
        <v>214</v>
      </c>
      <c r="B233" s="260"/>
      <c r="C233" s="131"/>
      <c r="D233" s="130"/>
      <c r="E233" s="131"/>
    </row>
    <row r="234" spans="1:5" ht="18">
      <c r="A234" s="67"/>
      <c r="B234" s="67"/>
      <c r="C234" s="95"/>
      <c r="D234" s="67"/>
      <c r="E234" s="95"/>
    </row>
    <row r="235" spans="1:5" ht="18">
      <c r="A235" s="67"/>
      <c r="B235" s="67"/>
      <c r="C235" s="95"/>
      <c r="D235" s="67"/>
      <c r="E235" s="95"/>
    </row>
    <row r="236" spans="1:5" ht="18">
      <c r="A236" s="67"/>
      <c r="B236" s="67"/>
      <c r="C236" s="95"/>
      <c r="D236" s="67"/>
      <c r="E236" s="95"/>
    </row>
    <row r="237" spans="1:5" ht="18">
      <c r="A237" s="67"/>
      <c r="B237" s="67"/>
      <c r="C237" s="95"/>
      <c r="D237" s="67"/>
      <c r="E237" s="95"/>
    </row>
    <row r="238" spans="1:5" ht="18">
      <c r="A238" s="67"/>
      <c r="B238" s="67"/>
      <c r="C238" s="95"/>
      <c r="D238" s="67"/>
      <c r="E238" s="95"/>
    </row>
    <row r="239" spans="1:5" ht="18">
      <c r="A239" s="67"/>
      <c r="B239" s="67"/>
      <c r="C239" s="95"/>
      <c r="D239" s="67"/>
      <c r="E239" s="95"/>
    </row>
    <row r="240" spans="1:5" ht="18">
      <c r="A240" s="67"/>
      <c r="B240" s="67"/>
      <c r="C240" s="95"/>
      <c r="D240" s="67"/>
      <c r="E240" s="95"/>
    </row>
    <row r="241" spans="1:5" ht="18">
      <c r="A241" s="67"/>
      <c r="B241" s="67"/>
      <c r="C241" s="95"/>
      <c r="D241" s="67"/>
      <c r="E241" s="95"/>
    </row>
    <row r="242" spans="1:5" ht="18">
      <c r="A242" s="67"/>
      <c r="B242" s="67"/>
      <c r="C242" s="95"/>
      <c r="D242" s="67"/>
      <c r="E242" s="95"/>
    </row>
    <row r="243" spans="1:5" ht="18">
      <c r="A243" s="67"/>
      <c r="B243" s="67"/>
      <c r="C243" s="95"/>
      <c r="D243" s="67"/>
      <c r="E243" s="95"/>
    </row>
    <row r="244" spans="1:5" ht="18">
      <c r="A244" s="67"/>
      <c r="B244" s="67"/>
      <c r="C244" s="95"/>
      <c r="D244" s="67"/>
      <c r="E244" s="95"/>
    </row>
    <row r="245" spans="1:5" ht="18">
      <c r="A245" s="130" t="s">
        <v>219</v>
      </c>
      <c r="B245" s="260"/>
      <c r="C245" s="131"/>
      <c r="D245" s="130"/>
      <c r="E245" s="131"/>
    </row>
    <row r="246" spans="1:5" ht="26.4">
      <c r="A246" s="249" t="s">
        <v>506</v>
      </c>
      <c r="B246" s="265" t="s">
        <v>507</v>
      </c>
      <c r="C246" s="250" t="s">
        <v>508</v>
      </c>
      <c r="D246" s="250" t="s">
        <v>509</v>
      </c>
      <c r="E246" s="249" t="s">
        <v>851</v>
      </c>
    </row>
    <row r="247" spans="1:5" ht="16.5" customHeight="1">
      <c r="A247" s="249" t="s">
        <v>510</v>
      </c>
      <c r="B247" s="265" t="s">
        <v>507</v>
      </c>
      <c r="C247" s="250" t="s">
        <v>511</v>
      </c>
      <c r="D247" s="250" t="s">
        <v>509</v>
      </c>
      <c r="E247" s="252" t="s">
        <v>852</v>
      </c>
    </row>
    <row r="248" spans="1:5" ht="16.5" customHeight="1">
      <c r="A248" s="249" t="s">
        <v>512</v>
      </c>
      <c r="B248" s="265" t="s">
        <v>507</v>
      </c>
      <c r="C248" s="250" t="s">
        <v>867</v>
      </c>
      <c r="D248" s="249" t="s">
        <v>513</v>
      </c>
      <c r="E248" s="249" t="s">
        <v>514</v>
      </c>
    </row>
    <row r="249" spans="1:5" ht="23.4" customHeight="1">
      <c r="A249" s="249" t="s">
        <v>515</v>
      </c>
      <c r="B249" s="265" t="s">
        <v>348</v>
      </c>
      <c r="C249" s="250" t="s">
        <v>516</v>
      </c>
      <c r="D249" s="249" t="s">
        <v>517</v>
      </c>
      <c r="E249" s="249" t="s">
        <v>519</v>
      </c>
    </row>
    <row r="250" spans="1:5" ht="16.5" customHeight="1">
      <c r="A250" s="249"/>
      <c r="B250" s="265"/>
      <c r="C250" s="250"/>
      <c r="D250" s="249"/>
      <c r="E250" s="249" t="s">
        <v>520</v>
      </c>
    </row>
    <row r="251" spans="1:5" ht="23.4" customHeight="1">
      <c r="A251" s="249" t="s">
        <v>521</v>
      </c>
      <c r="B251" s="265" t="s">
        <v>348</v>
      </c>
      <c r="C251" s="250" t="s">
        <v>516</v>
      </c>
      <c r="D251" s="249" t="s">
        <v>517</v>
      </c>
      <c r="E251" s="249" t="s">
        <v>522</v>
      </c>
    </row>
    <row r="252" spans="1:5" ht="16.5" customHeight="1">
      <c r="A252" s="249"/>
      <c r="B252" s="265"/>
      <c r="C252" s="250"/>
      <c r="D252" s="249"/>
      <c r="E252" s="249" t="s">
        <v>523</v>
      </c>
    </row>
    <row r="253" spans="1:5" ht="52.2" customHeight="1">
      <c r="A253" s="249" t="s">
        <v>524</v>
      </c>
      <c r="B253" s="265" t="s">
        <v>348</v>
      </c>
      <c r="C253" s="250" t="s">
        <v>516</v>
      </c>
      <c r="D253" s="249" t="s">
        <v>517</v>
      </c>
      <c r="E253" s="249" t="s">
        <v>525</v>
      </c>
    </row>
    <row r="254" spans="1:5" ht="42" customHeight="1">
      <c r="A254" s="249" t="s">
        <v>526</v>
      </c>
      <c r="B254" s="265" t="s">
        <v>348</v>
      </c>
      <c r="C254" s="250" t="s">
        <v>864</v>
      </c>
      <c r="D254" s="250" t="s">
        <v>528</v>
      </c>
      <c r="E254" s="249" t="s">
        <v>529</v>
      </c>
    </row>
    <row r="255" spans="1:5" ht="16.5" customHeight="1">
      <c r="A255" s="249" t="s">
        <v>530</v>
      </c>
      <c r="B255" s="265" t="s">
        <v>348</v>
      </c>
      <c r="C255" s="250" t="s">
        <v>511</v>
      </c>
      <c r="D255" s="250" t="s">
        <v>509</v>
      </c>
      <c r="E255" s="249" t="s">
        <v>531</v>
      </c>
    </row>
    <row r="256" spans="1:5" ht="45" customHeight="1">
      <c r="A256" s="249" t="s">
        <v>532</v>
      </c>
      <c r="B256" s="265" t="s">
        <v>348</v>
      </c>
      <c r="C256" s="250" t="s">
        <v>865</v>
      </c>
      <c r="D256" s="249" t="s">
        <v>536</v>
      </c>
      <c r="E256" s="249" t="s">
        <v>537</v>
      </c>
    </row>
    <row r="257" spans="1:5" ht="16.5" customHeight="1">
      <c r="A257" s="249" t="s">
        <v>538</v>
      </c>
      <c r="B257" s="265" t="s">
        <v>464</v>
      </c>
      <c r="C257" s="250" t="s">
        <v>1085</v>
      </c>
      <c r="D257" s="249" t="s">
        <v>853</v>
      </c>
      <c r="E257" s="249" t="s">
        <v>539</v>
      </c>
    </row>
    <row r="258" spans="1:5" ht="16.5" customHeight="1">
      <c r="A258" s="249"/>
      <c r="B258" s="265"/>
      <c r="C258" s="159"/>
      <c r="D258" s="249"/>
      <c r="E258" s="249" t="s">
        <v>540</v>
      </c>
    </row>
    <row r="259" spans="1:5" ht="16.5" customHeight="1">
      <c r="A259" s="249"/>
      <c r="B259" s="265"/>
      <c r="C259" s="250"/>
      <c r="D259" s="249"/>
      <c r="E259" s="249" t="s">
        <v>541</v>
      </c>
    </row>
    <row r="260" spans="1:5" ht="16.5" customHeight="1">
      <c r="A260" s="249"/>
      <c r="B260" s="265"/>
      <c r="C260" s="256"/>
      <c r="D260" s="249"/>
      <c r="E260" s="249" t="s">
        <v>542</v>
      </c>
    </row>
    <row r="261" spans="1:5" ht="16.5" customHeight="1">
      <c r="A261" s="249"/>
      <c r="B261" s="265"/>
      <c r="C261" s="256"/>
      <c r="D261" s="249"/>
      <c r="E261" s="249" t="s">
        <v>543</v>
      </c>
    </row>
    <row r="262" spans="1:5" ht="16.5" customHeight="1">
      <c r="A262" s="249"/>
      <c r="B262" s="265"/>
      <c r="C262" s="256"/>
      <c r="D262" s="249"/>
      <c r="E262" s="249" t="s">
        <v>544</v>
      </c>
    </row>
    <row r="263" spans="1:5" ht="52.2" customHeight="1">
      <c r="A263" s="249" t="s">
        <v>545</v>
      </c>
      <c r="B263" s="265" t="s">
        <v>464</v>
      </c>
      <c r="C263" s="250" t="s">
        <v>866</v>
      </c>
      <c r="D263" s="249" t="s">
        <v>546</v>
      </c>
      <c r="E263" s="249" t="s">
        <v>547</v>
      </c>
    </row>
    <row r="264" spans="1:5" ht="16.5" customHeight="1">
      <c r="A264" s="249"/>
      <c r="B264" s="265"/>
      <c r="C264" s="250"/>
      <c r="D264" s="249"/>
      <c r="E264" s="249" t="s">
        <v>548</v>
      </c>
    </row>
    <row r="265" spans="1:5" ht="55.2" customHeight="1">
      <c r="A265" s="249" t="s">
        <v>549</v>
      </c>
      <c r="B265" s="265" t="s">
        <v>464</v>
      </c>
      <c r="C265" s="250" t="s">
        <v>868</v>
      </c>
      <c r="D265" s="249" t="s">
        <v>551</v>
      </c>
      <c r="E265" s="249" t="s">
        <v>553</v>
      </c>
    </row>
    <row r="266" spans="1:5" ht="16.5" customHeight="1">
      <c r="A266" s="249"/>
      <c r="B266" s="265"/>
      <c r="C266" s="250"/>
      <c r="D266" s="249"/>
      <c r="E266" s="249" t="s">
        <v>554</v>
      </c>
    </row>
    <row r="267" spans="1:5" ht="46.2" customHeight="1">
      <c r="A267" s="249" t="s">
        <v>549</v>
      </c>
      <c r="B267" s="265" t="s">
        <v>464</v>
      </c>
      <c r="C267" s="250" t="s">
        <v>868</v>
      </c>
      <c r="D267" s="249" t="s">
        <v>551</v>
      </c>
      <c r="E267" s="249" t="s">
        <v>556</v>
      </c>
    </row>
    <row r="268" spans="1:5" ht="16.5" customHeight="1">
      <c r="A268" s="249"/>
      <c r="B268" s="265"/>
      <c r="C268" s="250"/>
      <c r="D268" s="250"/>
      <c r="E268" s="249" t="s">
        <v>557</v>
      </c>
    </row>
    <row r="269" spans="1:5" ht="42" customHeight="1">
      <c r="A269" s="249" t="s">
        <v>558</v>
      </c>
      <c r="B269" s="265" t="s">
        <v>464</v>
      </c>
      <c r="C269" s="250" t="s">
        <v>527</v>
      </c>
      <c r="D269" s="250" t="s">
        <v>528</v>
      </c>
      <c r="E269" s="249" t="s">
        <v>559</v>
      </c>
    </row>
    <row r="270" spans="1:5" ht="56.4" customHeight="1">
      <c r="A270" s="249" t="s">
        <v>560</v>
      </c>
      <c r="B270" s="265" t="s">
        <v>464</v>
      </c>
      <c r="C270" s="250" t="s">
        <v>862</v>
      </c>
      <c r="D270" s="249" t="s">
        <v>536</v>
      </c>
      <c r="E270" s="249" t="s">
        <v>561</v>
      </c>
    </row>
    <row r="271" spans="1:5" ht="42" customHeight="1">
      <c r="A271" s="250" t="s">
        <v>562</v>
      </c>
      <c r="B271" s="265" t="s">
        <v>464</v>
      </c>
      <c r="C271" s="250" t="s">
        <v>563</v>
      </c>
      <c r="D271" s="250" t="s">
        <v>564</v>
      </c>
      <c r="E271" s="249" t="s">
        <v>548</v>
      </c>
    </row>
    <row r="272" spans="1:5" ht="39" customHeight="1">
      <c r="A272" s="249" t="s">
        <v>565</v>
      </c>
      <c r="B272" s="265" t="s">
        <v>378</v>
      </c>
      <c r="C272" s="250" t="s">
        <v>868</v>
      </c>
      <c r="D272" s="249" t="s">
        <v>551</v>
      </c>
      <c r="E272" s="249" t="s">
        <v>566</v>
      </c>
    </row>
    <row r="273" spans="1:5" ht="16.5" customHeight="1">
      <c r="A273" s="249"/>
      <c r="B273" s="265"/>
      <c r="C273" s="250"/>
      <c r="D273" s="249"/>
      <c r="E273" s="249" t="s">
        <v>567</v>
      </c>
    </row>
    <row r="274" spans="1:5" ht="60.6" customHeight="1">
      <c r="A274" s="249" t="s">
        <v>565</v>
      </c>
      <c r="B274" s="265" t="s">
        <v>378</v>
      </c>
      <c r="C274" s="250" t="s">
        <v>868</v>
      </c>
      <c r="D274" s="249" t="s">
        <v>551</v>
      </c>
      <c r="E274" s="249" t="s">
        <v>568</v>
      </c>
    </row>
    <row r="275" spans="1:5" ht="16.5" customHeight="1">
      <c r="A275" s="249"/>
      <c r="B275" s="265"/>
      <c r="C275" s="250"/>
      <c r="D275" s="249"/>
      <c r="E275" s="249" t="s">
        <v>569</v>
      </c>
    </row>
    <row r="276" spans="1:5" ht="41.4" customHeight="1">
      <c r="A276" s="249" t="s">
        <v>570</v>
      </c>
      <c r="B276" s="263">
        <v>45017</v>
      </c>
      <c r="C276" s="271" t="s">
        <v>571</v>
      </c>
      <c r="D276" s="249" t="s">
        <v>854</v>
      </c>
      <c r="E276" s="249" t="s">
        <v>363</v>
      </c>
    </row>
    <row r="277" spans="1:5">
      <c r="A277" s="249"/>
      <c r="B277" s="263"/>
      <c r="C277" s="271"/>
      <c r="D277" s="249"/>
      <c r="E277" s="249" t="s">
        <v>572</v>
      </c>
    </row>
    <row r="278" spans="1:5" ht="51.6" customHeight="1">
      <c r="A278" s="249" t="s">
        <v>573</v>
      </c>
      <c r="B278" s="265" t="s">
        <v>378</v>
      </c>
      <c r="C278" s="250" t="s">
        <v>868</v>
      </c>
      <c r="D278" s="249" t="s">
        <v>551</v>
      </c>
      <c r="E278" s="249" t="s">
        <v>566</v>
      </c>
    </row>
    <row r="279" spans="1:5" ht="16.5" customHeight="1">
      <c r="A279" s="249"/>
      <c r="B279" s="265"/>
      <c r="C279" s="250"/>
      <c r="D279" s="249"/>
      <c r="E279" s="249" t="s">
        <v>574</v>
      </c>
    </row>
    <row r="280" spans="1:5" ht="47.4" customHeight="1">
      <c r="A280" s="249" t="s">
        <v>573</v>
      </c>
      <c r="B280" s="265" t="s">
        <v>378</v>
      </c>
      <c r="C280" s="250" t="s">
        <v>868</v>
      </c>
      <c r="D280" s="249" t="s">
        <v>551</v>
      </c>
      <c r="E280" s="249" t="s">
        <v>568</v>
      </c>
    </row>
    <row r="281" spans="1:5" ht="16.5" customHeight="1">
      <c r="A281" s="249"/>
      <c r="B281" s="265"/>
      <c r="C281" s="250"/>
      <c r="D281" s="249"/>
      <c r="E281" s="249" t="s">
        <v>575</v>
      </c>
    </row>
    <row r="282" spans="1:5" ht="40.200000000000003" customHeight="1">
      <c r="A282" s="249" t="s">
        <v>576</v>
      </c>
      <c r="B282" s="265" t="s">
        <v>378</v>
      </c>
      <c r="C282" s="250" t="s">
        <v>863</v>
      </c>
      <c r="D282" s="249" t="s">
        <v>551</v>
      </c>
      <c r="E282" s="249" t="s">
        <v>566</v>
      </c>
    </row>
    <row r="283" spans="1:5" ht="16.5" customHeight="1">
      <c r="A283" s="249"/>
      <c r="B283" s="265"/>
      <c r="C283" s="250"/>
      <c r="D283" s="249"/>
      <c r="E283" s="249" t="s">
        <v>577</v>
      </c>
    </row>
    <row r="284" spans="1:5" ht="56.4" customHeight="1">
      <c r="A284" s="249" t="s">
        <v>576</v>
      </c>
      <c r="B284" s="265" t="s">
        <v>378</v>
      </c>
      <c r="C284" s="250" t="s">
        <v>868</v>
      </c>
      <c r="D284" s="249" t="s">
        <v>551</v>
      </c>
      <c r="E284" s="249" t="s">
        <v>568</v>
      </c>
    </row>
    <row r="285" spans="1:5" ht="16.5" customHeight="1">
      <c r="A285" s="249"/>
      <c r="B285" s="265"/>
      <c r="C285" s="250"/>
      <c r="D285" s="249"/>
      <c r="E285" s="249" t="s">
        <v>578</v>
      </c>
    </row>
    <row r="286" spans="1:5" ht="16.5" customHeight="1">
      <c r="A286" s="249" t="s">
        <v>579</v>
      </c>
      <c r="B286" s="265" t="s">
        <v>378</v>
      </c>
      <c r="C286" s="250" t="s">
        <v>563</v>
      </c>
      <c r="D286" s="249" t="s">
        <v>564</v>
      </c>
      <c r="E286" s="249" t="s">
        <v>581</v>
      </c>
    </row>
    <row r="287" spans="1:5" ht="16.5" customHeight="1">
      <c r="A287" s="249"/>
      <c r="B287" s="265"/>
      <c r="C287" s="250"/>
      <c r="D287" s="249"/>
      <c r="E287" s="249" t="s">
        <v>364</v>
      </c>
    </row>
    <row r="288" spans="1:5" ht="16.5" customHeight="1">
      <c r="A288" s="249" t="s">
        <v>582</v>
      </c>
      <c r="B288" s="265" t="s">
        <v>583</v>
      </c>
      <c r="C288" s="250" t="s">
        <v>584</v>
      </c>
      <c r="D288" s="249" t="s">
        <v>585</v>
      </c>
      <c r="E288" s="249" t="s">
        <v>586</v>
      </c>
    </row>
    <row r="289" spans="1:5" ht="16.5" customHeight="1">
      <c r="A289" s="249"/>
      <c r="B289" s="265"/>
      <c r="C289" s="250"/>
      <c r="D289" s="249"/>
      <c r="E289" s="249" t="s">
        <v>587</v>
      </c>
    </row>
    <row r="290" spans="1:5" ht="48.6" customHeight="1">
      <c r="A290" s="249" t="s">
        <v>588</v>
      </c>
      <c r="B290" s="265" t="s">
        <v>583</v>
      </c>
      <c r="C290" s="250" t="s">
        <v>863</v>
      </c>
      <c r="D290" s="249" t="s">
        <v>551</v>
      </c>
      <c r="E290" s="249" t="s">
        <v>568</v>
      </c>
    </row>
    <row r="291" spans="1:5" ht="16.5" customHeight="1">
      <c r="A291" s="249"/>
      <c r="B291" s="265"/>
      <c r="C291" s="250"/>
      <c r="D291" s="249"/>
      <c r="E291" s="249" t="s">
        <v>590</v>
      </c>
    </row>
    <row r="292" spans="1:5" ht="49.8" customHeight="1">
      <c r="A292" s="249" t="s">
        <v>588</v>
      </c>
      <c r="B292" s="265" t="s">
        <v>583</v>
      </c>
      <c r="C292" s="250" t="s">
        <v>868</v>
      </c>
      <c r="D292" s="249" t="s">
        <v>551</v>
      </c>
      <c r="E292" s="249" t="s">
        <v>592</v>
      </c>
    </row>
    <row r="293" spans="1:5" ht="16.5" customHeight="1">
      <c r="A293" s="249"/>
      <c r="B293" s="265"/>
      <c r="C293" s="250"/>
      <c r="D293" s="249"/>
      <c r="E293" s="249" t="s">
        <v>593</v>
      </c>
    </row>
    <row r="294" spans="1:5" ht="42.6" customHeight="1">
      <c r="A294" s="249" t="s">
        <v>588</v>
      </c>
      <c r="B294" s="265" t="s">
        <v>583</v>
      </c>
      <c r="C294" s="250" t="s">
        <v>868</v>
      </c>
      <c r="D294" s="249" t="s">
        <v>551</v>
      </c>
      <c r="E294" s="249" t="s">
        <v>566</v>
      </c>
    </row>
    <row r="295" spans="1:5" ht="16.5" customHeight="1">
      <c r="A295" s="249"/>
      <c r="B295" s="265"/>
      <c r="C295" s="250"/>
      <c r="D295" s="249"/>
      <c r="E295" s="249" t="s">
        <v>594</v>
      </c>
    </row>
    <row r="296" spans="1:5" ht="39" customHeight="1">
      <c r="A296" s="249" t="s">
        <v>595</v>
      </c>
      <c r="B296" s="265" t="s">
        <v>583</v>
      </c>
      <c r="C296" s="250" t="s">
        <v>596</v>
      </c>
      <c r="D296" s="249" t="s">
        <v>585</v>
      </c>
      <c r="E296" s="249" t="s">
        <v>386</v>
      </c>
    </row>
    <row r="297" spans="1:5" ht="16.5" customHeight="1">
      <c r="A297" s="249"/>
      <c r="B297" s="265"/>
      <c r="C297" s="250"/>
      <c r="D297" s="249"/>
      <c r="E297" s="249" t="s">
        <v>597</v>
      </c>
    </row>
    <row r="298" spans="1:5" ht="42.6" customHeight="1">
      <c r="A298" s="249" t="s">
        <v>595</v>
      </c>
      <c r="B298" s="265" t="s">
        <v>583</v>
      </c>
      <c r="C298" s="250" t="s">
        <v>596</v>
      </c>
      <c r="D298" s="249" t="s">
        <v>585</v>
      </c>
      <c r="E298" s="249" t="s">
        <v>598</v>
      </c>
    </row>
    <row r="299" spans="1:5" ht="16.5" customHeight="1">
      <c r="A299" s="249"/>
      <c r="B299" s="265"/>
      <c r="C299" s="250"/>
      <c r="D299" s="249"/>
      <c r="E299" s="249" t="s">
        <v>599</v>
      </c>
    </row>
    <row r="300" spans="1:5" ht="43.8" customHeight="1">
      <c r="A300" s="249" t="s">
        <v>600</v>
      </c>
      <c r="B300" s="265" t="s">
        <v>488</v>
      </c>
      <c r="C300" s="250" t="s">
        <v>868</v>
      </c>
      <c r="D300" s="249" t="s">
        <v>551</v>
      </c>
      <c r="E300" s="249" t="s">
        <v>568</v>
      </c>
    </row>
    <row r="301" spans="1:5" ht="16.5" customHeight="1">
      <c r="A301" s="249"/>
      <c r="B301" s="265"/>
      <c r="C301" s="250"/>
      <c r="D301" s="249"/>
      <c r="E301" s="249" t="s">
        <v>587</v>
      </c>
    </row>
    <row r="302" spans="1:5" ht="51.6" customHeight="1">
      <c r="A302" s="249" t="s">
        <v>600</v>
      </c>
      <c r="B302" s="265" t="s">
        <v>488</v>
      </c>
      <c r="C302" s="250" t="s">
        <v>868</v>
      </c>
      <c r="D302" s="249" t="s">
        <v>551</v>
      </c>
      <c r="E302" s="249" t="s">
        <v>566</v>
      </c>
    </row>
    <row r="303" spans="1:5" ht="16.5" customHeight="1">
      <c r="A303" s="249"/>
      <c r="B303" s="265"/>
      <c r="C303" s="250"/>
      <c r="D303" s="249"/>
      <c r="E303" s="249" t="s">
        <v>601</v>
      </c>
    </row>
    <row r="304" spans="1:5" ht="42.6" customHeight="1">
      <c r="A304" s="249" t="s">
        <v>602</v>
      </c>
      <c r="B304" s="265" t="s">
        <v>488</v>
      </c>
      <c r="C304" s="250" t="s">
        <v>868</v>
      </c>
      <c r="D304" s="249" t="s">
        <v>551</v>
      </c>
      <c r="E304" s="249" t="s">
        <v>568</v>
      </c>
    </row>
    <row r="305" spans="1:5" ht="16.5" customHeight="1">
      <c r="A305" s="249"/>
      <c r="B305" s="265"/>
      <c r="C305" s="250"/>
      <c r="D305" s="249"/>
      <c r="E305" s="249" t="s">
        <v>604</v>
      </c>
    </row>
    <row r="306" spans="1:5" ht="40.799999999999997" customHeight="1">
      <c r="A306" s="249" t="s">
        <v>602</v>
      </c>
      <c r="B306" s="265" t="s">
        <v>488</v>
      </c>
      <c r="C306" s="250" t="s">
        <v>868</v>
      </c>
      <c r="D306" s="249" t="s">
        <v>551</v>
      </c>
      <c r="E306" s="249" t="s">
        <v>566</v>
      </c>
    </row>
    <row r="307" spans="1:5" ht="16.5" customHeight="1">
      <c r="A307" s="249"/>
      <c r="B307" s="265"/>
      <c r="C307" s="250"/>
      <c r="D307" s="249"/>
      <c r="E307" s="249" t="s">
        <v>605</v>
      </c>
    </row>
    <row r="308" spans="1:5" ht="16.5" customHeight="1">
      <c r="A308" s="249" t="s">
        <v>606</v>
      </c>
      <c r="B308" s="265" t="s">
        <v>488</v>
      </c>
      <c r="C308" s="250" t="s">
        <v>584</v>
      </c>
      <c r="D308" s="249" t="s">
        <v>607</v>
      </c>
      <c r="E308" s="249" t="s">
        <v>586</v>
      </c>
    </row>
    <row r="309" spans="1:5" ht="16.5" customHeight="1">
      <c r="A309" s="249"/>
      <c r="B309" s="265"/>
      <c r="C309" s="250"/>
      <c r="D309" s="249"/>
      <c r="E309" s="249" t="s">
        <v>608</v>
      </c>
    </row>
    <row r="310" spans="1:5" ht="16.5" customHeight="1">
      <c r="A310" s="249" t="s">
        <v>609</v>
      </c>
      <c r="B310" s="265" t="s">
        <v>488</v>
      </c>
      <c r="C310" s="258" t="s">
        <v>616</v>
      </c>
      <c r="D310" s="250" t="s">
        <v>610</v>
      </c>
      <c r="E310" s="249" t="s">
        <v>611</v>
      </c>
    </row>
    <row r="311" spans="1:5" ht="16.5" customHeight="1">
      <c r="A311" s="249" t="s">
        <v>612</v>
      </c>
      <c r="B311" s="265" t="s">
        <v>613</v>
      </c>
      <c r="C311" s="250" t="s">
        <v>614</v>
      </c>
      <c r="D311" s="250" t="s">
        <v>528</v>
      </c>
      <c r="E311" s="249" t="s">
        <v>615</v>
      </c>
    </row>
    <row r="312" spans="1:5" ht="16.5" customHeight="1">
      <c r="A312" s="249" t="s">
        <v>510</v>
      </c>
      <c r="B312" s="265" t="s">
        <v>613</v>
      </c>
      <c r="C312" s="258" t="s">
        <v>616</v>
      </c>
      <c r="D312" s="250" t="s">
        <v>610</v>
      </c>
      <c r="E312" s="249" t="s">
        <v>617</v>
      </c>
    </row>
    <row r="313" spans="1:5" ht="16.5" customHeight="1">
      <c r="A313" s="249" t="s">
        <v>618</v>
      </c>
      <c r="B313" s="265" t="s">
        <v>619</v>
      </c>
      <c r="C313" s="250" t="s">
        <v>620</v>
      </c>
      <c r="D313" s="250" t="s">
        <v>621</v>
      </c>
      <c r="E313" s="249" t="s">
        <v>622</v>
      </c>
    </row>
    <row r="314" spans="1:5" ht="16.5" customHeight="1">
      <c r="A314" s="249" t="s">
        <v>623</v>
      </c>
      <c r="B314" s="265" t="s">
        <v>619</v>
      </c>
      <c r="C314" s="250" t="s">
        <v>614</v>
      </c>
      <c r="D314" s="250" t="s">
        <v>528</v>
      </c>
      <c r="E314" s="249" t="s">
        <v>624</v>
      </c>
    </row>
    <row r="315" spans="1:5" ht="16.5" customHeight="1">
      <c r="A315" s="249" t="s">
        <v>510</v>
      </c>
      <c r="B315" s="265" t="s">
        <v>619</v>
      </c>
      <c r="C315" s="258" t="s">
        <v>625</v>
      </c>
      <c r="D315" s="250" t="s">
        <v>610</v>
      </c>
      <c r="E315" s="249" t="s">
        <v>626</v>
      </c>
    </row>
    <row r="316" spans="1:5" ht="16.5" customHeight="1">
      <c r="A316" s="249" t="s">
        <v>627</v>
      </c>
      <c r="B316" s="265" t="s">
        <v>628</v>
      </c>
      <c r="C316" s="250" t="s">
        <v>584</v>
      </c>
      <c r="D316" s="249" t="s">
        <v>607</v>
      </c>
      <c r="E316" s="249" t="s">
        <v>629</v>
      </c>
    </row>
    <row r="317" spans="1:5" ht="16.5" customHeight="1">
      <c r="A317" s="249"/>
      <c r="B317" s="265"/>
      <c r="C317" s="250"/>
      <c r="D317" s="249"/>
      <c r="E317" s="249" t="s">
        <v>630</v>
      </c>
    </row>
    <row r="318" spans="1:5" ht="16.5" customHeight="1">
      <c r="A318" s="249" t="s">
        <v>631</v>
      </c>
      <c r="B318" s="265" t="s">
        <v>628</v>
      </c>
      <c r="C318" s="250" t="s">
        <v>584</v>
      </c>
      <c r="D318" s="249" t="s">
        <v>607</v>
      </c>
      <c r="E318" s="249" t="s">
        <v>632</v>
      </c>
    </row>
    <row r="319" spans="1:5" ht="16.5" customHeight="1">
      <c r="A319" s="249"/>
      <c r="B319" s="265"/>
      <c r="C319" s="250"/>
      <c r="D319" s="249"/>
      <c r="E319" s="249" t="s">
        <v>586</v>
      </c>
    </row>
    <row r="320" spans="1:5" ht="39" customHeight="1">
      <c r="A320" s="249" t="s">
        <v>633</v>
      </c>
      <c r="B320" s="265" t="s">
        <v>628</v>
      </c>
      <c r="C320" s="250" t="s">
        <v>868</v>
      </c>
      <c r="D320" s="249" t="s">
        <v>551</v>
      </c>
      <c r="E320" s="252" t="s">
        <v>855</v>
      </c>
    </row>
    <row r="321" spans="1:5" ht="16.5" customHeight="1">
      <c r="A321" s="249" t="s">
        <v>634</v>
      </c>
      <c r="B321" s="265" t="s">
        <v>628</v>
      </c>
      <c r="C321" s="250" t="s">
        <v>584</v>
      </c>
      <c r="D321" s="249" t="s">
        <v>607</v>
      </c>
      <c r="E321" s="249" t="s">
        <v>635</v>
      </c>
    </row>
    <row r="322" spans="1:5" ht="16.5" customHeight="1">
      <c r="A322" s="249"/>
      <c r="B322" s="265"/>
      <c r="C322" s="250"/>
      <c r="D322" s="249"/>
      <c r="E322" s="249" t="s">
        <v>636</v>
      </c>
    </row>
    <row r="323" spans="1:5" ht="16.5" customHeight="1">
      <c r="A323" s="249"/>
      <c r="B323" s="265"/>
      <c r="C323" s="250"/>
      <c r="D323" s="249"/>
      <c r="E323" s="249" t="s">
        <v>637</v>
      </c>
    </row>
    <row r="324" spans="1:5" ht="16.5" customHeight="1">
      <c r="A324" s="249"/>
      <c r="B324" s="265"/>
      <c r="C324" s="250"/>
      <c r="D324" s="249"/>
      <c r="E324" s="249" t="s">
        <v>638</v>
      </c>
    </row>
    <row r="325" spans="1:5" ht="16.5" customHeight="1">
      <c r="A325" s="249" t="s">
        <v>634</v>
      </c>
      <c r="B325" s="265" t="s">
        <v>628</v>
      </c>
      <c r="C325" s="250" t="s">
        <v>584</v>
      </c>
      <c r="D325" s="249" t="s">
        <v>607</v>
      </c>
      <c r="E325" s="249" t="s">
        <v>629</v>
      </c>
    </row>
    <row r="326" spans="1:5" ht="16.5" customHeight="1">
      <c r="A326" s="249"/>
      <c r="B326" s="265"/>
      <c r="C326" s="250"/>
      <c r="D326" s="249"/>
      <c r="E326" s="249" t="s">
        <v>630</v>
      </c>
    </row>
    <row r="327" spans="1:5" ht="16.5" customHeight="1">
      <c r="A327" s="288" t="s">
        <v>966</v>
      </c>
      <c r="B327" s="294" t="s">
        <v>967</v>
      </c>
      <c r="C327" s="287" t="s">
        <v>968</v>
      </c>
      <c r="D327" s="371" t="s">
        <v>969</v>
      </c>
      <c r="E327" s="288" t="s">
        <v>970</v>
      </c>
    </row>
    <row r="328" spans="1:5" ht="16.5" customHeight="1">
      <c r="A328" s="288" t="s">
        <v>971</v>
      </c>
      <c r="B328" s="294" t="s">
        <v>967</v>
      </c>
      <c r="C328" s="250" t="s">
        <v>968</v>
      </c>
      <c r="D328" s="371" t="s">
        <v>969</v>
      </c>
      <c r="E328" s="288" t="s">
        <v>972</v>
      </c>
    </row>
    <row r="329" spans="1:5" ht="16.5" customHeight="1">
      <c r="A329" s="288" t="s">
        <v>973</v>
      </c>
      <c r="B329" s="294" t="s">
        <v>967</v>
      </c>
      <c r="C329" s="250" t="s">
        <v>968</v>
      </c>
      <c r="D329" s="371" t="s">
        <v>969</v>
      </c>
      <c r="E329" s="288" t="s">
        <v>974</v>
      </c>
    </row>
    <row r="330" spans="1:5" ht="16.5" customHeight="1">
      <c r="A330" s="288" t="s">
        <v>975</v>
      </c>
      <c r="B330" s="294" t="s">
        <v>967</v>
      </c>
      <c r="C330" s="250" t="s">
        <v>968</v>
      </c>
      <c r="D330" s="371" t="s">
        <v>969</v>
      </c>
      <c r="E330" s="288" t="s">
        <v>976</v>
      </c>
    </row>
    <row r="331" spans="1:5" ht="16.5" customHeight="1">
      <c r="A331" s="285" t="s">
        <v>977</v>
      </c>
      <c r="B331" s="294" t="s">
        <v>967</v>
      </c>
      <c r="C331" s="250" t="s">
        <v>968</v>
      </c>
      <c r="D331" s="371" t="s">
        <v>969</v>
      </c>
      <c r="E331" s="288" t="s">
        <v>978</v>
      </c>
    </row>
    <row r="332" spans="1:5" ht="16.5" customHeight="1">
      <c r="A332" s="285" t="s">
        <v>979</v>
      </c>
      <c r="B332" s="294" t="s">
        <v>967</v>
      </c>
      <c r="C332" s="250" t="s">
        <v>968</v>
      </c>
      <c r="D332" s="371" t="s">
        <v>969</v>
      </c>
      <c r="E332" s="288" t="s">
        <v>980</v>
      </c>
    </row>
    <row r="333" spans="1:5" ht="16.5" customHeight="1">
      <c r="A333" s="285" t="s">
        <v>981</v>
      </c>
      <c r="B333" s="294" t="s">
        <v>967</v>
      </c>
      <c r="C333" s="250" t="s">
        <v>968</v>
      </c>
      <c r="D333" s="371" t="s">
        <v>969</v>
      </c>
      <c r="E333" s="288" t="s">
        <v>982</v>
      </c>
    </row>
    <row r="334" spans="1:5" ht="16.5" customHeight="1">
      <c r="A334" s="285" t="s">
        <v>983</v>
      </c>
      <c r="B334" s="294" t="s">
        <v>967</v>
      </c>
      <c r="C334" s="250" t="s">
        <v>968</v>
      </c>
      <c r="D334" s="371" t="s">
        <v>969</v>
      </c>
      <c r="E334" s="288" t="s">
        <v>984</v>
      </c>
    </row>
    <row r="335" spans="1:5" ht="16.5" customHeight="1">
      <c r="A335" s="288" t="s">
        <v>985</v>
      </c>
      <c r="B335" s="294" t="s">
        <v>967</v>
      </c>
      <c r="C335" s="250" t="s">
        <v>968</v>
      </c>
      <c r="D335" s="371" t="s">
        <v>969</v>
      </c>
      <c r="E335" s="288" t="s">
        <v>986</v>
      </c>
    </row>
    <row r="336" spans="1:5" ht="16.5" customHeight="1">
      <c r="A336" s="322" t="s">
        <v>987</v>
      </c>
      <c r="B336" s="290">
        <v>45010</v>
      </c>
      <c r="C336" s="323" t="s">
        <v>988</v>
      </c>
      <c r="D336" s="371" t="s">
        <v>989</v>
      </c>
      <c r="E336" s="286" t="s">
        <v>990</v>
      </c>
    </row>
    <row r="337" spans="1:5" ht="16.5" customHeight="1">
      <c r="A337" s="286" t="s">
        <v>991</v>
      </c>
      <c r="B337" s="324" t="s">
        <v>992</v>
      </c>
      <c r="C337" s="294" t="s">
        <v>993</v>
      </c>
      <c r="D337" s="149" t="s">
        <v>994</v>
      </c>
      <c r="E337" s="286" t="s">
        <v>1020</v>
      </c>
    </row>
    <row r="338" spans="1:5" ht="16.5" customHeight="1">
      <c r="A338" s="286"/>
      <c r="B338" s="324"/>
      <c r="C338" s="294"/>
      <c r="D338" s="329"/>
      <c r="E338" s="286" t="s">
        <v>1021</v>
      </c>
    </row>
    <row r="339" spans="1:5" ht="16.5" customHeight="1">
      <c r="A339" s="286"/>
      <c r="B339" s="324"/>
      <c r="C339" s="294"/>
      <c r="D339" s="329"/>
      <c r="E339" s="286" t="s">
        <v>1019</v>
      </c>
    </row>
    <row r="340" spans="1:5" ht="16.5" customHeight="1">
      <c r="A340" s="325" t="s">
        <v>995</v>
      </c>
      <c r="B340" s="326" t="s">
        <v>464</v>
      </c>
      <c r="C340" s="256" t="s">
        <v>968</v>
      </c>
      <c r="D340" s="371" t="s">
        <v>969</v>
      </c>
      <c r="E340" s="286" t="s">
        <v>996</v>
      </c>
    </row>
    <row r="341" spans="1:5" ht="16.5" customHeight="1">
      <c r="A341" s="286" t="s">
        <v>997</v>
      </c>
      <c r="B341" s="326" t="s">
        <v>464</v>
      </c>
      <c r="C341" s="256" t="s">
        <v>968</v>
      </c>
      <c r="D341" s="149" t="s">
        <v>969</v>
      </c>
      <c r="E341" s="325" t="s">
        <v>998</v>
      </c>
    </row>
    <row r="342" spans="1:5" ht="16.5" customHeight="1">
      <c r="A342" s="286" t="s">
        <v>999</v>
      </c>
      <c r="B342" s="326" t="s">
        <v>464</v>
      </c>
      <c r="C342" s="256" t="s">
        <v>968</v>
      </c>
      <c r="D342" s="149" t="s">
        <v>969</v>
      </c>
      <c r="E342" s="286" t="s">
        <v>1000</v>
      </c>
    </row>
    <row r="343" spans="1:5" ht="16.5" customHeight="1">
      <c r="A343" s="325" t="s">
        <v>1001</v>
      </c>
      <c r="B343" s="326" t="s">
        <v>464</v>
      </c>
      <c r="C343" s="256" t="s">
        <v>968</v>
      </c>
      <c r="D343" s="149" t="s">
        <v>969</v>
      </c>
      <c r="E343" s="286" t="s">
        <v>1002</v>
      </c>
    </row>
    <row r="344" spans="1:5" ht="16.5" customHeight="1">
      <c r="A344" s="325" t="s">
        <v>1003</v>
      </c>
      <c r="B344" s="326" t="s">
        <v>464</v>
      </c>
      <c r="C344" s="256" t="s">
        <v>968</v>
      </c>
      <c r="D344" s="149" t="s">
        <v>969</v>
      </c>
      <c r="E344" s="286" t="s">
        <v>1004</v>
      </c>
    </row>
    <row r="345" spans="1:5" ht="16.5" customHeight="1">
      <c r="A345" s="286" t="s">
        <v>1005</v>
      </c>
      <c r="B345" s="326" t="s">
        <v>464</v>
      </c>
      <c r="C345" s="256" t="s">
        <v>968</v>
      </c>
      <c r="D345" s="149" t="s">
        <v>969</v>
      </c>
      <c r="E345" s="286" t="s">
        <v>1006</v>
      </c>
    </row>
    <row r="346" spans="1:5" ht="16.5" customHeight="1">
      <c r="A346" s="327" t="s">
        <v>1007</v>
      </c>
      <c r="B346" s="326" t="s">
        <v>378</v>
      </c>
      <c r="C346" s="256" t="s">
        <v>968</v>
      </c>
      <c r="D346" s="158" t="s">
        <v>969</v>
      </c>
      <c r="E346" s="288" t="s">
        <v>1008</v>
      </c>
    </row>
    <row r="347" spans="1:5" ht="16.5" customHeight="1">
      <c r="A347" s="328" t="s">
        <v>1009</v>
      </c>
      <c r="B347" s="326" t="s">
        <v>378</v>
      </c>
      <c r="C347" s="256" t="s">
        <v>968</v>
      </c>
      <c r="D347" s="158" t="s">
        <v>969</v>
      </c>
      <c r="E347" s="288" t="s">
        <v>1010</v>
      </c>
    </row>
    <row r="348" spans="1:5" ht="16.5" customHeight="1">
      <c r="A348" s="288" t="s">
        <v>1011</v>
      </c>
      <c r="B348" s="326" t="s">
        <v>378</v>
      </c>
      <c r="C348" s="256" t="s">
        <v>968</v>
      </c>
      <c r="D348" s="158" t="s">
        <v>969</v>
      </c>
      <c r="E348" s="288" t="s">
        <v>1002</v>
      </c>
    </row>
    <row r="349" spans="1:5" ht="16.5" customHeight="1">
      <c r="A349" s="288" t="s">
        <v>1012</v>
      </c>
      <c r="B349" s="326" t="s">
        <v>378</v>
      </c>
      <c r="C349" s="256" t="s">
        <v>968</v>
      </c>
      <c r="D349" s="158" t="s">
        <v>969</v>
      </c>
      <c r="E349" s="288" t="s">
        <v>1013</v>
      </c>
    </row>
    <row r="350" spans="1:5" ht="16.5" customHeight="1">
      <c r="A350" s="108" t="s">
        <v>1014</v>
      </c>
      <c r="B350" s="108" t="s">
        <v>1015</v>
      </c>
      <c r="C350" s="149" t="s">
        <v>1016</v>
      </c>
      <c r="D350" s="149" t="s">
        <v>1017</v>
      </c>
      <c r="E350" s="108" t="s">
        <v>1018</v>
      </c>
    </row>
    <row r="351" spans="1:5" ht="16.5" customHeight="1">
      <c r="A351" s="149" t="s">
        <v>1135</v>
      </c>
      <c r="B351" s="152">
        <v>44995</v>
      </c>
      <c r="C351" s="149" t="s">
        <v>1136</v>
      </c>
      <c r="D351" s="149"/>
      <c r="E351" s="149" t="s">
        <v>1137</v>
      </c>
    </row>
    <row r="352" spans="1:5" ht="39.6" customHeight="1">
      <c r="A352" s="149" t="s">
        <v>1138</v>
      </c>
      <c r="B352" s="152">
        <v>45011</v>
      </c>
      <c r="C352" s="149" t="s">
        <v>1139</v>
      </c>
      <c r="D352" s="372" t="s">
        <v>1140</v>
      </c>
      <c r="E352" s="149" t="s">
        <v>1154</v>
      </c>
    </row>
    <row r="353" spans="1:5" ht="21.6" customHeight="1">
      <c r="A353" s="149"/>
      <c r="B353" s="152"/>
      <c r="C353" s="149"/>
      <c r="D353" s="372"/>
      <c r="E353" s="149" t="s">
        <v>1153</v>
      </c>
    </row>
    <row r="354" spans="1:5" ht="19.2" customHeight="1">
      <c r="A354" s="149"/>
      <c r="B354" s="152"/>
      <c r="C354" s="149"/>
      <c r="D354" s="372"/>
      <c r="E354" s="149" t="s">
        <v>1152</v>
      </c>
    </row>
    <row r="355" spans="1:5" ht="20.399999999999999" customHeight="1">
      <c r="A355" s="149"/>
      <c r="B355" s="152"/>
      <c r="C355" s="149"/>
      <c r="D355" s="372"/>
      <c r="E355" s="149" t="s">
        <v>1151</v>
      </c>
    </row>
    <row r="356" spans="1:5" ht="57.6" customHeight="1">
      <c r="A356" s="149" t="s">
        <v>1141</v>
      </c>
      <c r="B356" s="152">
        <v>45013</v>
      </c>
      <c r="C356" s="149" t="s">
        <v>1142</v>
      </c>
      <c r="D356" s="372" t="s">
        <v>1143</v>
      </c>
      <c r="E356" s="149" t="s">
        <v>1156</v>
      </c>
    </row>
    <row r="357" spans="1:5" ht="21.6" customHeight="1">
      <c r="A357" s="149"/>
      <c r="B357" s="152"/>
      <c r="C357" s="149"/>
      <c r="D357" s="372"/>
      <c r="E357" s="149" t="s">
        <v>1155</v>
      </c>
    </row>
    <row r="358" spans="1:5" ht="16.5" customHeight="1">
      <c r="A358" s="149" t="s">
        <v>1144</v>
      </c>
      <c r="B358" s="152" t="s">
        <v>1145</v>
      </c>
      <c r="C358" s="149" t="s">
        <v>1146</v>
      </c>
      <c r="D358" s="149"/>
      <c r="E358" s="149" t="s">
        <v>1160</v>
      </c>
    </row>
    <row r="359" spans="1:5" ht="16.5" customHeight="1">
      <c r="A359" s="149"/>
      <c r="B359" s="152"/>
      <c r="C359" s="149"/>
      <c r="D359" s="149"/>
      <c r="E359" s="149" t="s">
        <v>1158</v>
      </c>
    </row>
    <row r="360" spans="1:5" ht="16.5" customHeight="1">
      <c r="A360" s="149"/>
      <c r="B360" s="152"/>
      <c r="C360" s="149"/>
      <c r="D360" s="149"/>
      <c r="E360" s="149" t="s">
        <v>1158</v>
      </c>
    </row>
    <row r="361" spans="1:5" ht="16.5" customHeight="1">
      <c r="A361" s="149"/>
      <c r="B361" s="152"/>
      <c r="C361" s="149"/>
      <c r="D361" s="149"/>
      <c r="E361" s="149" t="s">
        <v>1159</v>
      </c>
    </row>
    <row r="362" spans="1:5" ht="48.6" customHeight="1">
      <c r="A362" s="149" t="s">
        <v>1147</v>
      </c>
      <c r="B362" s="152">
        <v>45227</v>
      </c>
      <c r="C362" s="149" t="s">
        <v>1148</v>
      </c>
      <c r="D362" s="372" t="s">
        <v>1149</v>
      </c>
      <c r="E362" s="149" t="s">
        <v>1150</v>
      </c>
    </row>
    <row r="363" spans="1:5" ht="16.5" customHeight="1">
      <c r="A363" s="249"/>
      <c r="B363" s="265"/>
      <c r="C363" s="250"/>
      <c r="D363" s="249"/>
      <c r="E363" s="249"/>
    </row>
    <row r="364" spans="1:5" ht="15" customHeight="1">
      <c r="A364" s="249"/>
      <c r="B364" s="265"/>
      <c r="C364" s="258"/>
      <c r="D364" s="249"/>
      <c r="E364" s="252"/>
    </row>
    <row r="365" spans="1:5" ht="16.5" customHeight="1">
      <c r="A365" s="249"/>
      <c r="B365" s="265"/>
      <c r="C365" s="258"/>
      <c r="D365" s="249"/>
      <c r="E365" s="249"/>
    </row>
    <row r="366" spans="1:5" ht="15" customHeight="1">
      <c r="A366" s="249"/>
      <c r="B366" s="265"/>
      <c r="C366" s="250"/>
      <c r="D366" s="249"/>
      <c r="E366" s="252"/>
    </row>
    <row r="367" spans="1:5" ht="17.25" customHeight="1">
      <c r="A367" s="249"/>
      <c r="B367" s="265"/>
      <c r="C367" s="250"/>
      <c r="D367" s="249"/>
      <c r="E367" s="249"/>
    </row>
    <row r="368" spans="1:5" ht="17.25" customHeight="1">
      <c r="A368" s="249"/>
      <c r="B368" s="265"/>
      <c r="C368" s="250"/>
      <c r="D368" s="249"/>
      <c r="E368" s="249"/>
    </row>
    <row r="369" spans="1:5" ht="18.75" customHeight="1">
      <c r="A369" s="249"/>
      <c r="B369" s="265"/>
      <c r="C369" s="250"/>
      <c r="D369" s="249"/>
      <c r="E369" s="252"/>
    </row>
    <row r="370" spans="1:5" ht="16.5" customHeight="1">
      <c r="A370" s="249"/>
      <c r="B370" s="265"/>
      <c r="C370" s="250"/>
      <c r="D370" s="249"/>
      <c r="E370" s="249"/>
    </row>
    <row r="371" spans="1:5" ht="16.5" customHeight="1">
      <c r="A371" s="249"/>
      <c r="B371" s="265"/>
      <c r="C371" s="250"/>
      <c r="D371" s="249"/>
      <c r="E371" s="249"/>
    </row>
    <row r="372" spans="1:5" ht="18" customHeight="1">
      <c r="A372" s="249"/>
      <c r="B372" s="265"/>
      <c r="C372" s="250"/>
      <c r="D372" s="249"/>
      <c r="E372" s="252"/>
    </row>
    <row r="373" spans="1:5" ht="16.5" customHeight="1">
      <c r="A373" s="249"/>
      <c r="B373" s="265"/>
      <c r="C373" s="250"/>
      <c r="D373" s="249"/>
      <c r="E373" s="249"/>
    </row>
    <row r="374" spans="1:5" ht="18.75" customHeight="1">
      <c r="A374" s="249"/>
      <c r="B374" s="265"/>
      <c r="C374" s="250"/>
      <c r="D374" s="249"/>
      <c r="E374" s="252"/>
    </row>
    <row r="375" spans="1:5" ht="18" customHeight="1">
      <c r="A375" s="249"/>
      <c r="B375" s="265"/>
      <c r="C375" s="250"/>
      <c r="D375" s="249"/>
      <c r="E375" s="249"/>
    </row>
    <row r="376" spans="1:5" ht="19.5" customHeight="1">
      <c r="A376" s="249"/>
      <c r="B376" s="265"/>
      <c r="C376" s="250"/>
      <c r="D376" s="249"/>
      <c r="E376" s="249"/>
    </row>
    <row r="377" spans="1:5" ht="16.5" customHeight="1">
      <c r="A377" s="249"/>
      <c r="B377" s="265"/>
      <c r="C377" s="250"/>
      <c r="D377" s="249"/>
      <c r="E377" s="249"/>
    </row>
    <row r="378" spans="1:5" ht="19.5" customHeight="1">
      <c r="A378" s="249"/>
      <c r="B378" s="265"/>
      <c r="C378" s="250"/>
      <c r="D378" s="249"/>
      <c r="E378" s="249"/>
    </row>
    <row r="379" spans="1:5" ht="18.75" customHeight="1">
      <c r="A379" s="249"/>
      <c r="B379" s="265"/>
      <c r="C379" s="250"/>
      <c r="D379" s="249"/>
      <c r="E379" s="252"/>
    </row>
    <row r="380" spans="1:5" ht="18" customHeight="1">
      <c r="A380" s="249"/>
      <c r="B380" s="265"/>
      <c r="C380" s="250"/>
      <c r="D380" s="249"/>
      <c r="E380" s="249"/>
    </row>
    <row r="381" spans="1:5" ht="15" customHeight="1">
      <c r="A381" s="249"/>
      <c r="B381" s="265"/>
      <c r="C381" s="250"/>
      <c r="D381" s="249"/>
      <c r="E381" s="249"/>
    </row>
    <row r="382" spans="1:5" ht="15" customHeight="1">
      <c r="A382" s="249"/>
      <c r="B382" s="265"/>
      <c r="C382" s="250"/>
      <c r="D382" s="249"/>
      <c r="E382" s="249"/>
    </row>
    <row r="383" spans="1:5" ht="15" customHeight="1">
      <c r="A383" s="249"/>
      <c r="B383" s="265"/>
      <c r="C383" s="250"/>
      <c r="D383" s="249"/>
      <c r="E383" s="249"/>
    </row>
    <row r="384" spans="1:5" ht="18">
      <c r="A384" s="130" t="s">
        <v>215</v>
      </c>
      <c r="B384" s="260"/>
      <c r="C384" s="131"/>
      <c r="D384" s="130"/>
      <c r="E384" s="131"/>
    </row>
    <row r="385" spans="1:5" ht="39" customHeight="1">
      <c r="A385" s="249" t="s">
        <v>639</v>
      </c>
      <c r="B385" s="265" t="s">
        <v>507</v>
      </c>
      <c r="C385" s="250" t="s">
        <v>868</v>
      </c>
      <c r="D385" s="250" t="s">
        <v>555</v>
      </c>
      <c r="E385" s="252" t="s">
        <v>640</v>
      </c>
    </row>
    <row r="386" spans="1:5" ht="21" customHeight="1">
      <c r="A386" s="249"/>
      <c r="B386" s="265"/>
      <c r="C386" s="250"/>
      <c r="D386" s="250" t="s">
        <v>551</v>
      </c>
      <c r="E386" s="249" t="s">
        <v>641</v>
      </c>
    </row>
    <row r="387" spans="1:5" ht="21" customHeight="1">
      <c r="A387" s="249" t="s">
        <v>639</v>
      </c>
      <c r="B387" s="265" t="s">
        <v>507</v>
      </c>
      <c r="C387" s="250" t="s">
        <v>868</v>
      </c>
      <c r="D387" s="250" t="s">
        <v>555</v>
      </c>
      <c r="E387" s="252" t="s">
        <v>552</v>
      </c>
    </row>
    <row r="388" spans="1:5" ht="21" customHeight="1">
      <c r="A388" s="249"/>
      <c r="B388" s="265"/>
      <c r="C388" s="250"/>
      <c r="D388" s="250" t="s">
        <v>551</v>
      </c>
      <c r="E388" s="249" t="s">
        <v>642</v>
      </c>
    </row>
    <row r="389" spans="1:5" ht="21" customHeight="1">
      <c r="A389" s="249"/>
      <c r="B389" s="265"/>
      <c r="C389" s="256"/>
      <c r="D389" s="251"/>
      <c r="E389" s="249" t="s">
        <v>643</v>
      </c>
    </row>
    <row r="390" spans="1:5" ht="21" customHeight="1">
      <c r="A390" s="249" t="s">
        <v>644</v>
      </c>
      <c r="B390" s="265" t="s">
        <v>507</v>
      </c>
      <c r="C390" s="250" t="s">
        <v>868</v>
      </c>
      <c r="D390" s="250" t="s">
        <v>555</v>
      </c>
      <c r="E390" s="252" t="s">
        <v>645</v>
      </c>
    </row>
    <row r="391" spans="1:5" ht="21" customHeight="1">
      <c r="A391" s="249"/>
      <c r="B391" s="265"/>
      <c r="C391" s="250"/>
      <c r="D391" s="250" t="s">
        <v>551</v>
      </c>
      <c r="E391" s="249" t="s">
        <v>646</v>
      </c>
    </row>
    <row r="392" spans="1:5" ht="21" customHeight="1">
      <c r="A392" s="249" t="s">
        <v>644</v>
      </c>
      <c r="B392" s="265" t="s">
        <v>507</v>
      </c>
      <c r="C392" s="250" t="s">
        <v>868</v>
      </c>
      <c r="D392" s="250" t="s">
        <v>555</v>
      </c>
      <c r="E392" s="252" t="s">
        <v>552</v>
      </c>
    </row>
    <row r="393" spans="1:5" ht="21" customHeight="1">
      <c r="A393" s="249"/>
      <c r="B393" s="265"/>
      <c r="C393" s="250"/>
      <c r="D393" s="250" t="s">
        <v>551</v>
      </c>
      <c r="E393" s="252" t="s">
        <v>647</v>
      </c>
    </row>
    <row r="394" spans="1:5" ht="21" customHeight="1">
      <c r="A394" s="249" t="s">
        <v>648</v>
      </c>
      <c r="B394" s="265" t="s">
        <v>507</v>
      </c>
      <c r="C394" s="250" t="s">
        <v>868</v>
      </c>
      <c r="D394" s="250" t="s">
        <v>555</v>
      </c>
      <c r="E394" s="252" t="s">
        <v>645</v>
      </c>
    </row>
    <row r="395" spans="1:5" ht="21" customHeight="1">
      <c r="A395" s="249"/>
      <c r="B395" s="265"/>
      <c r="C395" s="250"/>
      <c r="D395" s="250" t="s">
        <v>551</v>
      </c>
      <c r="E395" s="249" t="s">
        <v>649</v>
      </c>
    </row>
    <row r="396" spans="1:5" ht="21" customHeight="1">
      <c r="A396" s="249" t="s">
        <v>648</v>
      </c>
      <c r="B396" s="265" t="s">
        <v>507</v>
      </c>
      <c r="C396" s="250" t="s">
        <v>868</v>
      </c>
      <c r="D396" s="250" t="s">
        <v>555</v>
      </c>
      <c r="E396" s="252" t="s">
        <v>552</v>
      </c>
    </row>
    <row r="397" spans="1:5" ht="21" customHeight="1">
      <c r="A397" s="249"/>
      <c r="B397" s="265"/>
      <c r="C397" s="250"/>
      <c r="D397" s="250" t="s">
        <v>551</v>
      </c>
      <c r="E397" s="252" t="s">
        <v>650</v>
      </c>
    </row>
    <row r="398" spans="1:5" ht="21" customHeight="1">
      <c r="A398" s="249" t="s">
        <v>651</v>
      </c>
      <c r="B398" s="265"/>
      <c r="C398" s="250" t="s">
        <v>652</v>
      </c>
      <c r="D398" s="249" t="s">
        <v>654</v>
      </c>
      <c r="E398" s="252" t="s">
        <v>655</v>
      </c>
    </row>
    <row r="399" spans="1:5" ht="21" customHeight="1">
      <c r="A399" s="249"/>
      <c r="B399" s="265"/>
      <c r="C399" s="250" t="s">
        <v>653</v>
      </c>
      <c r="D399" s="249"/>
      <c r="E399" s="252"/>
    </row>
    <row r="400" spans="1:5" ht="21" customHeight="1">
      <c r="A400" s="249" t="s">
        <v>656</v>
      </c>
      <c r="B400" s="265" t="s">
        <v>507</v>
      </c>
      <c r="C400" s="250" t="s">
        <v>652</v>
      </c>
      <c r="D400" s="249" t="s">
        <v>536</v>
      </c>
      <c r="E400" s="252" t="s">
        <v>658</v>
      </c>
    </row>
    <row r="401" spans="1:5" ht="21" customHeight="1">
      <c r="A401" s="249"/>
      <c r="B401" s="265"/>
      <c r="C401" s="250" t="s">
        <v>657</v>
      </c>
      <c r="D401" s="249"/>
      <c r="E401" s="249" t="s">
        <v>659</v>
      </c>
    </row>
    <row r="402" spans="1:5" ht="21" customHeight="1">
      <c r="A402" s="249"/>
      <c r="B402" s="265"/>
      <c r="C402" s="256"/>
      <c r="D402" s="249"/>
      <c r="E402" s="249" t="s">
        <v>660</v>
      </c>
    </row>
    <row r="403" spans="1:5" ht="21" customHeight="1">
      <c r="A403" s="249" t="s">
        <v>661</v>
      </c>
      <c r="B403" s="265" t="s">
        <v>507</v>
      </c>
      <c r="C403" s="250" t="s">
        <v>534</v>
      </c>
      <c r="D403" s="249" t="s">
        <v>663</v>
      </c>
      <c r="E403" s="249" t="s">
        <v>664</v>
      </c>
    </row>
    <row r="404" spans="1:5" ht="21" customHeight="1">
      <c r="A404" s="249"/>
      <c r="B404" s="265"/>
      <c r="C404" s="250" t="s">
        <v>662</v>
      </c>
      <c r="D404" s="249"/>
      <c r="E404" s="249" t="s">
        <v>547</v>
      </c>
    </row>
    <row r="405" spans="1:5" ht="21" customHeight="1">
      <c r="A405" s="249"/>
      <c r="B405" s="265"/>
      <c r="C405" s="250" t="s">
        <v>533</v>
      </c>
      <c r="D405" s="249"/>
      <c r="E405" s="249" t="s">
        <v>665</v>
      </c>
    </row>
    <row r="406" spans="1:5" ht="21" customHeight="1">
      <c r="A406" s="249"/>
      <c r="B406" s="265"/>
      <c r="C406" s="256"/>
      <c r="D406" s="249"/>
      <c r="E406" s="249" t="s">
        <v>666</v>
      </c>
    </row>
    <row r="407" spans="1:5" ht="21" customHeight="1">
      <c r="A407" s="249" t="s">
        <v>661</v>
      </c>
      <c r="B407" s="265" t="s">
        <v>507</v>
      </c>
      <c r="C407" s="250" t="s">
        <v>534</v>
      </c>
      <c r="D407" s="249" t="s">
        <v>663</v>
      </c>
      <c r="E407" s="252" t="s">
        <v>552</v>
      </c>
    </row>
    <row r="408" spans="1:5" ht="21" customHeight="1">
      <c r="A408" s="249"/>
      <c r="B408" s="265"/>
      <c r="C408" s="250" t="s">
        <v>662</v>
      </c>
      <c r="D408" s="249"/>
      <c r="E408" s="249" t="s">
        <v>667</v>
      </c>
    </row>
    <row r="409" spans="1:5" ht="21" customHeight="1">
      <c r="A409" s="249"/>
      <c r="B409" s="265"/>
      <c r="C409" s="250" t="s">
        <v>533</v>
      </c>
      <c r="D409" s="249"/>
      <c r="E409" s="249" t="s">
        <v>668</v>
      </c>
    </row>
    <row r="410" spans="1:5" ht="21" customHeight="1">
      <c r="A410" s="249" t="s">
        <v>669</v>
      </c>
      <c r="B410" s="265" t="s">
        <v>507</v>
      </c>
      <c r="C410" s="250" t="s">
        <v>670</v>
      </c>
      <c r="D410" s="249" t="s">
        <v>671</v>
      </c>
      <c r="E410" s="252" t="s">
        <v>672</v>
      </c>
    </row>
    <row r="411" spans="1:5" ht="21" customHeight="1">
      <c r="A411" s="249"/>
      <c r="B411" s="265"/>
      <c r="C411" s="250" t="s">
        <v>533</v>
      </c>
      <c r="D411" s="249"/>
      <c r="E411" s="249" t="s">
        <v>673</v>
      </c>
    </row>
    <row r="412" spans="1:5" ht="21" customHeight="1">
      <c r="A412" s="249" t="s">
        <v>674</v>
      </c>
      <c r="B412" s="265" t="s">
        <v>507</v>
      </c>
      <c r="C412" s="250" t="s">
        <v>675</v>
      </c>
      <c r="D412" s="249" t="s">
        <v>677</v>
      </c>
      <c r="E412" s="252" t="s">
        <v>498</v>
      </c>
    </row>
    <row r="413" spans="1:5" ht="21" customHeight="1">
      <c r="A413" s="249"/>
      <c r="B413" s="265"/>
      <c r="C413" s="250" t="s">
        <v>676</v>
      </c>
      <c r="D413" s="249"/>
      <c r="E413" s="249" t="s">
        <v>678</v>
      </c>
    </row>
    <row r="414" spans="1:5" ht="21" customHeight="1">
      <c r="A414" s="249"/>
      <c r="B414" s="265"/>
      <c r="C414" s="250" t="s">
        <v>533</v>
      </c>
      <c r="D414" s="249"/>
      <c r="E414" s="251"/>
    </row>
    <row r="415" spans="1:5" ht="21" customHeight="1">
      <c r="A415" s="249" t="s">
        <v>679</v>
      </c>
      <c r="B415" s="265" t="s">
        <v>507</v>
      </c>
      <c r="C415" s="250" t="s">
        <v>534</v>
      </c>
      <c r="D415" s="249" t="s">
        <v>663</v>
      </c>
      <c r="E415" s="252" t="s">
        <v>367</v>
      </c>
    </row>
    <row r="416" spans="1:5" ht="21" customHeight="1">
      <c r="A416" s="249"/>
      <c r="B416" s="265"/>
      <c r="C416" s="250" t="s">
        <v>662</v>
      </c>
      <c r="D416" s="249"/>
      <c r="E416" s="249" t="s">
        <v>547</v>
      </c>
    </row>
    <row r="417" spans="1:5" ht="21" customHeight="1">
      <c r="A417" s="249"/>
      <c r="B417" s="265"/>
      <c r="C417" s="250" t="s">
        <v>533</v>
      </c>
      <c r="D417" s="249"/>
      <c r="E417" s="249" t="s">
        <v>680</v>
      </c>
    </row>
    <row r="418" spans="1:5" ht="21" customHeight="1">
      <c r="A418" s="249"/>
      <c r="B418" s="265"/>
      <c r="C418" s="256"/>
      <c r="D418" s="249"/>
      <c r="E418" s="249" t="s">
        <v>681</v>
      </c>
    </row>
    <row r="419" spans="1:5" ht="21" customHeight="1">
      <c r="A419" s="249" t="s">
        <v>679</v>
      </c>
      <c r="B419" s="265" t="s">
        <v>348</v>
      </c>
      <c r="C419" s="250" t="s">
        <v>534</v>
      </c>
      <c r="D419" s="249" t="s">
        <v>663</v>
      </c>
      <c r="E419" s="252" t="s">
        <v>552</v>
      </c>
    </row>
    <row r="420" spans="1:5" ht="21" customHeight="1">
      <c r="A420" s="249"/>
      <c r="B420" s="265"/>
      <c r="C420" s="250" t="s">
        <v>662</v>
      </c>
      <c r="D420" s="249"/>
      <c r="E420" s="249" t="s">
        <v>682</v>
      </c>
    </row>
    <row r="421" spans="1:5" ht="21" customHeight="1">
      <c r="A421" s="249"/>
      <c r="B421" s="265"/>
      <c r="C421" s="250" t="s">
        <v>533</v>
      </c>
      <c r="D421" s="249"/>
      <c r="E421" s="252" t="s">
        <v>683</v>
      </c>
    </row>
    <row r="422" spans="1:5" ht="37.799999999999997" customHeight="1">
      <c r="A422" s="249" t="s">
        <v>684</v>
      </c>
      <c r="B422" s="265" t="s">
        <v>348</v>
      </c>
      <c r="C422" s="250" t="s">
        <v>685</v>
      </c>
      <c r="D422" s="249" t="s">
        <v>654</v>
      </c>
      <c r="E422" s="252" t="s">
        <v>452</v>
      </c>
    </row>
    <row r="423" spans="1:5" ht="21" customHeight="1">
      <c r="A423" s="249"/>
      <c r="B423" s="265"/>
      <c r="C423" s="250"/>
      <c r="D423" s="249"/>
      <c r="E423" s="249" t="s">
        <v>686</v>
      </c>
    </row>
    <row r="424" spans="1:5" ht="21" customHeight="1">
      <c r="A424" s="249"/>
      <c r="B424" s="265"/>
      <c r="C424" s="250"/>
      <c r="D424" s="249"/>
      <c r="E424" s="249" t="s">
        <v>687</v>
      </c>
    </row>
    <row r="425" spans="1:5" ht="21" customHeight="1">
      <c r="A425" s="249" t="s">
        <v>688</v>
      </c>
      <c r="B425" s="265" t="s">
        <v>348</v>
      </c>
      <c r="C425" s="250" t="s">
        <v>534</v>
      </c>
      <c r="D425" s="249" t="s">
        <v>663</v>
      </c>
      <c r="E425" s="252" t="s">
        <v>689</v>
      </c>
    </row>
    <row r="426" spans="1:5" ht="21" customHeight="1">
      <c r="A426" s="249"/>
      <c r="B426" s="265"/>
      <c r="C426" s="250" t="s">
        <v>662</v>
      </c>
      <c r="D426" s="249"/>
      <c r="E426" s="249" t="s">
        <v>547</v>
      </c>
    </row>
    <row r="427" spans="1:5" ht="21" customHeight="1">
      <c r="A427" s="249"/>
      <c r="B427" s="265"/>
      <c r="C427" s="256"/>
      <c r="D427" s="249"/>
      <c r="E427" s="249" t="s">
        <v>690</v>
      </c>
    </row>
    <row r="428" spans="1:5" ht="21" customHeight="1">
      <c r="A428" s="249"/>
      <c r="B428" s="265"/>
      <c r="C428" s="256"/>
      <c r="D428" s="249"/>
      <c r="E428" s="249" t="s">
        <v>691</v>
      </c>
    </row>
    <row r="429" spans="1:5" ht="21" customHeight="1">
      <c r="A429" s="249" t="s">
        <v>688</v>
      </c>
      <c r="B429" s="265" t="s">
        <v>348</v>
      </c>
      <c r="C429" s="250" t="s">
        <v>534</v>
      </c>
      <c r="D429" s="249" t="s">
        <v>663</v>
      </c>
      <c r="E429" s="252" t="s">
        <v>692</v>
      </c>
    </row>
    <row r="430" spans="1:5" ht="21" customHeight="1">
      <c r="A430" s="249"/>
      <c r="B430" s="265"/>
      <c r="C430" s="250" t="s">
        <v>662</v>
      </c>
      <c r="D430" s="249"/>
      <c r="E430" s="249" t="s">
        <v>693</v>
      </c>
    </row>
    <row r="431" spans="1:5" ht="21" customHeight="1">
      <c r="A431" s="249"/>
      <c r="B431" s="265"/>
      <c r="C431" s="256"/>
      <c r="D431" s="249"/>
      <c r="E431" s="249" t="s">
        <v>694</v>
      </c>
    </row>
    <row r="432" spans="1:5" ht="21" customHeight="1">
      <c r="A432" s="249" t="s">
        <v>695</v>
      </c>
      <c r="B432" s="265" t="s">
        <v>348</v>
      </c>
      <c r="C432" s="250" t="s">
        <v>696</v>
      </c>
      <c r="D432" s="249" t="s">
        <v>697</v>
      </c>
      <c r="E432" s="252" t="s">
        <v>698</v>
      </c>
    </row>
    <row r="433" spans="1:5" ht="21" customHeight="1">
      <c r="A433" s="249"/>
      <c r="B433" s="265"/>
      <c r="C433" s="250"/>
      <c r="D433" s="249"/>
      <c r="E433" s="249" t="s">
        <v>699</v>
      </c>
    </row>
    <row r="434" spans="1:5" ht="21" customHeight="1">
      <c r="A434" s="249"/>
      <c r="B434" s="265"/>
      <c r="C434" s="250"/>
      <c r="D434" s="249"/>
      <c r="E434" s="249" t="s">
        <v>700</v>
      </c>
    </row>
    <row r="435" spans="1:5" ht="21" customHeight="1">
      <c r="A435" s="249" t="s">
        <v>701</v>
      </c>
      <c r="B435" s="265" t="s">
        <v>348</v>
      </c>
      <c r="C435" s="250" t="s">
        <v>702</v>
      </c>
      <c r="D435" s="249" t="s">
        <v>703</v>
      </c>
      <c r="E435" s="252" t="s">
        <v>365</v>
      </c>
    </row>
    <row r="436" spans="1:5" ht="21" customHeight="1">
      <c r="A436" s="249"/>
      <c r="B436" s="265"/>
      <c r="C436" s="250"/>
      <c r="D436" s="249"/>
      <c r="E436" s="249" t="s">
        <v>547</v>
      </c>
    </row>
    <row r="437" spans="1:5" ht="21" customHeight="1">
      <c r="A437" s="249"/>
      <c r="B437" s="265"/>
      <c r="C437" s="250"/>
      <c r="D437" s="249"/>
      <c r="E437" s="249" t="s">
        <v>704</v>
      </c>
    </row>
    <row r="438" spans="1:5" ht="21" customHeight="1">
      <c r="A438" s="249" t="s">
        <v>705</v>
      </c>
      <c r="B438" s="265" t="s">
        <v>348</v>
      </c>
      <c r="C438" s="250" t="s">
        <v>563</v>
      </c>
      <c r="D438" s="249" t="s">
        <v>564</v>
      </c>
      <c r="E438" s="252" t="s">
        <v>365</v>
      </c>
    </row>
    <row r="439" spans="1:5" ht="21" customHeight="1">
      <c r="A439" s="249"/>
      <c r="B439" s="265"/>
      <c r="C439" s="250"/>
      <c r="D439" s="249"/>
      <c r="E439" s="249" t="s">
        <v>547</v>
      </c>
    </row>
    <row r="440" spans="1:5" ht="21" customHeight="1">
      <c r="A440" s="249"/>
      <c r="B440" s="265"/>
      <c r="C440" s="250"/>
      <c r="D440" s="249"/>
      <c r="E440" s="249" t="s">
        <v>366</v>
      </c>
    </row>
    <row r="441" spans="1:5" ht="21" customHeight="1">
      <c r="A441" s="249" t="s">
        <v>706</v>
      </c>
      <c r="B441" s="265" t="s">
        <v>348</v>
      </c>
      <c r="C441" s="250" t="s">
        <v>533</v>
      </c>
      <c r="D441" s="249" t="s">
        <v>536</v>
      </c>
      <c r="E441" s="252" t="s">
        <v>518</v>
      </c>
    </row>
    <row r="442" spans="1:5" ht="21" customHeight="1">
      <c r="A442" s="249"/>
      <c r="B442" s="265"/>
      <c r="C442" s="250" t="s">
        <v>534</v>
      </c>
      <c r="D442" s="249"/>
      <c r="E442" s="249" t="s">
        <v>561</v>
      </c>
    </row>
    <row r="443" spans="1:5" ht="21" customHeight="1">
      <c r="A443" s="249"/>
      <c r="B443" s="265"/>
      <c r="C443" s="250" t="s">
        <v>535</v>
      </c>
      <c r="D443" s="249"/>
      <c r="E443" s="251"/>
    </row>
    <row r="444" spans="1:5" ht="21" customHeight="1">
      <c r="A444" s="249" t="s">
        <v>707</v>
      </c>
      <c r="B444" s="265" t="s">
        <v>348</v>
      </c>
      <c r="C444" s="250" t="s">
        <v>527</v>
      </c>
      <c r="D444" s="249" t="s">
        <v>528</v>
      </c>
      <c r="E444" s="252" t="s">
        <v>708</v>
      </c>
    </row>
    <row r="445" spans="1:5" ht="21" customHeight="1">
      <c r="A445" s="249"/>
      <c r="B445" s="265"/>
      <c r="C445" s="250"/>
      <c r="D445" s="249"/>
      <c r="E445" s="249" t="s">
        <v>709</v>
      </c>
    </row>
    <row r="446" spans="1:5" ht="21" customHeight="1">
      <c r="A446" s="249" t="s">
        <v>710</v>
      </c>
      <c r="B446" s="265" t="s">
        <v>348</v>
      </c>
      <c r="C446" s="250" t="s">
        <v>533</v>
      </c>
      <c r="D446" s="249" t="s">
        <v>551</v>
      </c>
      <c r="E446" s="252" t="s">
        <v>552</v>
      </c>
    </row>
    <row r="447" spans="1:5" ht="21" customHeight="1">
      <c r="A447" s="249"/>
      <c r="B447" s="265"/>
      <c r="C447" s="250" t="s">
        <v>534</v>
      </c>
      <c r="D447" s="249"/>
      <c r="E447" s="249" t="s">
        <v>553</v>
      </c>
    </row>
    <row r="448" spans="1:5" ht="21" customHeight="1">
      <c r="A448" s="249"/>
      <c r="B448" s="265"/>
      <c r="C448" s="250" t="s">
        <v>550</v>
      </c>
      <c r="D448" s="249"/>
      <c r="E448" s="249" t="s">
        <v>711</v>
      </c>
    </row>
    <row r="449" spans="1:5" ht="21" customHeight="1">
      <c r="A449" s="249" t="s">
        <v>710</v>
      </c>
      <c r="B449" s="265" t="s">
        <v>464</v>
      </c>
      <c r="C449" s="250" t="s">
        <v>533</v>
      </c>
      <c r="D449" s="249" t="s">
        <v>551</v>
      </c>
      <c r="E449" s="252" t="s">
        <v>367</v>
      </c>
    </row>
    <row r="450" spans="1:5" ht="21" customHeight="1">
      <c r="A450" s="249"/>
      <c r="B450" s="265"/>
      <c r="C450" s="250" t="s">
        <v>534</v>
      </c>
      <c r="D450" s="249"/>
      <c r="E450" s="249" t="s">
        <v>556</v>
      </c>
    </row>
    <row r="451" spans="1:5" ht="21" customHeight="1">
      <c r="A451" s="249"/>
      <c r="B451" s="265"/>
      <c r="C451" s="250" t="s">
        <v>550</v>
      </c>
      <c r="D451" s="249"/>
      <c r="E451" s="249" t="s">
        <v>712</v>
      </c>
    </row>
    <row r="452" spans="1:5" ht="21" customHeight="1">
      <c r="A452" s="249" t="s">
        <v>713</v>
      </c>
      <c r="B452" s="265" t="s">
        <v>464</v>
      </c>
      <c r="C452" s="250" t="s">
        <v>563</v>
      </c>
      <c r="D452" s="249" t="s">
        <v>564</v>
      </c>
      <c r="E452" s="252" t="s">
        <v>365</v>
      </c>
    </row>
    <row r="453" spans="1:5" ht="21" customHeight="1">
      <c r="A453" s="249"/>
      <c r="B453" s="265"/>
      <c r="C453" s="250"/>
      <c r="D453" s="249"/>
      <c r="E453" s="249" t="s">
        <v>548</v>
      </c>
    </row>
    <row r="454" spans="1:5" ht="21" customHeight="1">
      <c r="A454" s="249"/>
      <c r="B454" s="265"/>
      <c r="C454" s="250"/>
      <c r="D454" s="249"/>
      <c r="E454" s="249" t="s">
        <v>547</v>
      </c>
    </row>
    <row r="455" spans="1:5" ht="21" customHeight="1">
      <c r="A455" s="249" t="s">
        <v>714</v>
      </c>
      <c r="B455" s="265" t="s">
        <v>464</v>
      </c>
      <c r="C455" s="250" t="s">
        <v>533</v>
      </c>
      <c r="D455" s="249" t="s">
        <v>536</v>
      </c>
      <c r="E455" s="252" t="s">
        <v>452</v>
      </c>
    </row>
    <row r="456" spans="1:5" ht="21" customHeight="1">
      <c r="A456" s="249"/>
      <c r="B456" s="265"/>
      <c r="C456" s="250" t="s">
        <v>534</v>
      </c>
      <c r="D456" s="249"/>
      <c r="E456" s="249" t="s">
        <v>715</v>
      </c>
    </row>
    <row r="457" spans="1:5" ht="21" customHeight="1">
      <c r="A457" s="249"/>
      <c r="B457" s="265"/>
      <c r="C457" s="250" t="s">
        <v>535</v>
      </c>
      <c r="D457" s="249"/>
      <c r="E457" s="251"/>
    </row>
    <row r="458" spans="1:5" ht="21" customHeight="1">
      <c r="A458" s="249" t="s">
        <v>716</v>
      </c>
      <c r="B458" s="265" t="s">
        <v>464</v>
      </c>
      <c r="C458" s="250" t="s">
        <v>533</v>
      </c>
      <c r="D458" s="249" t="s">
        <v>719</v>
      </c>
      <c r="E458" s="252" t="s">
        <v>720</v>
      </c>
    </row>
    <row r="459" spans="1:5" ht="21" customHeight="1">
      <c r="A459" s="249"/>
      <c r="B459" s="265"/>
      <c r="C459" s="250" t="s">
        <v>717</v>
      </c>
      <c r="D459" s="249"/>
      <c r="E459" s="249" t="s">
        <v>660</v>
      </c>
    </row>
    <row r="460" spans="1:5" ht="21" customHeight="1">
      <c r="A460" s="249"/>
      <c r="B460" s="265"/>
      <c r="C460" s="250" t="s">
        <v>718</v>
      </c>
      <c r="D460" s="249"/>
      <c r="E460" s="249" t="s">
        <v>626</v>
      </c>
    </row>
    <row r="461" spans="1:5" ht="21" customHeight="1">
      <c r="A461" s="249" t="s">
        <v>651</v>
      </c>
      <c r="B461" s="265" t="s">
        <v>464</v>
      </c>
      <c r="C461" s="250" t="s">
        <v>685</v>
      </c>
      <c r="D461" s="249" t="s">
        <v>654</v>
      </c>
      <c r="E461" s="252" t="s">
        <v>452</v>
      </c>
    </row>
    <row r="462" spans="1:5" ht="21" customHeight="1">
      <c r="A462" s="249"/>
      <c r="B462" s="265"/>
      <c r="C462" s="250"/>
      <c r="D462" s="249"/>
      <c r="E462" s="249" t="s">
        <v>721</v>
      </c>
    </row>
    <row r="463" spans="1:5" ht="21" customHeight="1">
      <c r="A463" s="249" t="s">
        <v>706</v>
      </c>
      <c r="B463" s="265" t="s">
        <v>464</v>
      </c>
      <c r="C463" s="250" t="s">
        <v>527</v>
      </c>
      <c r="D463" s="249" t="s">
        <v>528</v>
      </c>
      <c r="E463" s="252" t="s">
        <v>708</v>
      </c>
    </row>
    <row r="464" spans="1:5" ht="21" customHeight="1">
      <c r="A464" s="249"/>
      <c r="B464" s="265"/>
      <c r="C464" s="250"/>
      <c r="D464" s="249"/>
      <c r="E464" s="249" t="s">
        <v>722</v>
      </c>
    </row>
    <row r="465" spans="1:5" ht="21" customHeight="1">
      <c r="A465" s="249" t="s">
        <v>723</v>
      </c>
      <c r="B465" s="265" t="s">
        <v>464</v>
      </c>
      <c r="C465" s="250" t="s">
        <v>533</v>
      </c>
      <c r="D465" s="249" t="s">
        <v>536</v>
      </c>
      <c r="E465" s="252" t="s">
        <v>518</v>
      </c>
    </row>
    <row r="466" spans="1:5" ht="21" customHeight="1">
      <c r="A466" s="249"/>
      <c r="B466" s="265"/>
      <c r="C466" s="250" t="s">
        <v>534</v>
      </c>
      <c r="D466" s="249"/>
      <c r="E466" s="249" t="s">
        <v>724</v>
      </c>
    </row>
    <row r="467" spans="1:5" ht="21" customHeight="1">
      <c r="A467" s="249"/>
      <c r="B467" s="265"/>
      <c r="C467" s="250" t="s">
        <v>535</v>
      </c>
      <c r="D467" s="249"/>
      <c r="E467" s="251"/>
    </row>
    <row r="468" spans="1:5" ht="21" customHeight="1">
      <c r="A468" s="249" t="s">
        <v>725</v>
      </c>
      <c r="B468" s="265" t="s">
        <v>464</v>
      </c>
      <c r="C468" s="250" t="s">
        <v>533</v>
      </c>
      <c r="D468" s="249" t="s">
        <v>536</v>
      </c>
      <c r="E468" s="252" t="s">
        <v>380</v>
      </c>
    </row>
    <row r="469" spans="1:5" ht="21" customHeight="1">
      <c r="A469" s="249"/>
      <c r="B469" s="265"/>
      <c r="C469" s="250" t="s">
        <v>534</v>
      </c>
      <c r="D469" s="249"/>
      <c r="E469" s="249" t="s">
        <v>726</v>
      </c>
    </row>
    <row r="470" spans="1:5" ht="21" customHeight="1">
      <c r="A470" s="249"/>
      <c r="B470" s="265"/>
      <c r="C470" s="250" t="s">
        <v>535</v>
      </c>
      <c r="D470" s="249"/>
      <c r="E470" s="251"/>
    </row>
    <row r="471" spans="1:5" ht="21" customHeight="1">
      <c r="A471" s="249" t="s">
        <v>727</v>
      </c>
      <c r="B471" s="265" t="s">
        <v>464</v>
      </c>
      <c r="C471" s="250" t="s">
        <v>533</v>
      </c>
      <c r="D471" s="249" t="s">
        <v>551</v>
      </c>
      <c r="E471" s="252" t="s">
        <v>552</v>
      </c>
    </row>
    <row r="472" spans="1:5" ht="21" customHeight="1">
      <c r="A472" s="249"/>
      <c r="B472" s="265"/>
      <c r="C472" s="250" t="s">
        <v>534</v>
      </c>
      <c r="D472" s="249"/>
      <c r="E472" s="249" t="s">
        <v>553</v>
      </c>
    </row>
    <row r="473" spans="1:5" ht="21" customHeight="1">
      <c r="A473" s="249"/>
      <c r="B473" s="265"/>
      <c r="C473" s="250" t="s">
        <v>550</v>
      </c>
      <c r="D473" s="249"/>
      <c r="E473" s="249" t="s">
        <v>728</v>
      </c>
    </row>
    <row r="474" spans="1:5" ht="21" customHeight="1">
      <c r="A474" s="249" t="s">
        <v>727</v>
      </c>
      <c r="B474" s="265" t="s">
        <v>464</v>
      </c>
      <c r="C474" s="250" t="s">
        <v>533</v>
      </c>
      <c r="D474" s="249" t="s">
        <v>551</v>
      </c>
      <c r="E474" s="252" t="s">
        <v>367</v>
      </c>
    </row>
    <row r="475" spans="1:5" ht="21" customHeight="1">
      <c r="A475" s="249"/>
      <c r="B475" s="265"/>
      <c r="C475" s="250" t="s">
        <v>534</v>
      </c>
      <c r="D475" s="249"/>
      <c r="E475" s="249" t="s">
        <v>556</v>
      </c>
    </row>
    <row r="476" spans="1:5" ht="21" customHeight="1">
      <c r="A476" s="249"/>
      <c r="B476" s="265"/>
      <c r="C476" s="250" t="s">
        <v>550</v>
      </c>
      <c r="D476" s="249"/>
      <c r="E476" s="249" t="s">
        <v>729</v>
      </c>
    </row>
    <row r="477" spans="1:5" ht="21" customHeight="1">
      <c r="A477" s="249" t="s">
        <v>730</v>
      </c>
      <c r="B477" s="265" t="s">
        <v>464</v>
      </c>
      <c r="C477" s="250" t="s">
        <v>527</v>
      </c>
      <c r="D477" s="249" t="s">
        <v>528</v>
      </c>
      <c r="E477" s="252" t="s">
        <v>708</v>
      </c>
    </row>
    <row r="478" spans="1:5" ht="21" customHeight="1">
      <c r="A478" s="249"/>
      <c r="B478" s="265"/>
      <c r="C478" s="250"/>
      <c r="D478" s="249"/>
      <c r="E478" s="249" t="s">
        <v>731</v>
      </c>
    </row>
    <row r="479" spans="1:5" ht="21" customHeight="1">
      <c r="A479" s="249"/>
      <c r="B479" s="265"/>
      <c r="C479" s="250"/>
      <c r="D479" s="249"/>
      <c r="E479" s="249" t="s">
        <v>732</v>
      </c>
    </row>
    <row r="480" spans="1:5" ht="21" customHeight="1">
      <c r="A480" s="249" t="s">
        <v>733</v>
      </c>
      <c r="B480" s="265" t="s">
        <v>464</v>
      </c>
      <c r="C480" s="250" t="s">
        <v>563</v>
      </c>
      <c r="D480" s="249" t="s">
        <v>564</v>
      </c>
      <c r="E480" s="252" t="s">
        <v>365</v>
      </c>
    </row>
    <row r="481" spans="1:5" ht="21" customHeight="1">
      <c r="A481" s="249"/>
      <c r="B481" s="265"/>
      <c r="C481" s="250"/>
      <c r="D481" s="249"/>
      <c r="E481" s="249" t="s">
        <v>547</v>
      </c>
    </row>
    <row r="482" spans="1:5" ht="21" customHeight="1">
      <c r="A482" s="249"/>
      <c r="B482" s="265"/>
      <c r="C482" s="250"/>
      <c r="D482" s="249"/>
      <c r="E482" s="249" t="s">
        <v>363</v>
      </c>
    </row>
    <row r="483" spans="1:5" ht="21" customHeight="1">
      <c r="A483" s="249" t="s">
        <v>734</v>
      </c>
      <c r="B483" s="263">
        <v>45045</v>
      </c>
      <c r="C483" s="250" t="s">
        <v>735</v>
      </c>
      <c r="D483" s="249"/>
      <c r="E483" s="252" t="s">
        <v>352</v>
      </c>
    </row>
    <row r="484" spans="1:5" ht="21" customHeight="1">
      <c r="A484" s="249"/>
      <c r="B484" s="263"/>
      <c r="C484" s="250" t="s">
        <v>736</v>
      </c>
      <c r="D484" s="249"/>
      <c r="E484" s="249" t="s">
        <v>737</v>
      </c>
    </row>
    <row r="485" spans="1:5" ht="21" customHeight="1">
      <c r="A485" s="249" t="s">
        <v>738</v>
      </c>
      <c r="B485" s="265" t="s">
        <v>378</v>
      </c>
      <c r="C485" s="250" t="s">
        <v>527</v>
      </c>
      <c r="D485" s="249" t="s">
        <v>528</v>
      </c>
      <c r="E485" s="252" t="s">
        <v>380</v>
      </c>
    </row>
    <row r="486" spans="1:5" ht="21" customHeight="1">
      <c r="A486" s="249"/>
      <c r="B486" s="265"/>
      <c r="C486" s="250"/>
      <c r="D486" s="249"/>
      <c r="E486" s="249" t="s">
        <v>739</v>
      </c>
    </row>
    <row r="487" spans="1:5" ht="21" customHeight="1">
      <c r="A487" s="249" t="s">
        <v>740</v>
      </c>
      <c r="B487" s="265" t="s">
        <v>378</v>
      </c>
      <c r="C487" s="250" t="s">
        <v>527</v>
      </c>
      <c r="D487" s="249" t="s">
        <v>528</v>
      </c>
      <c r="E487" s="252" t="s">
        <v>708</v>
      </c>
    </row>
    <row r="488" spans="1:5" ht="21" customHeight="1">
      <c r="A488" s="249"/>
      <c r="B488" s="265"/>
      <c r="C488" s="250"/>
      <c r="D488" s="249"/>
      <c r="E488" s="249" t="s">
        <v>741</v>
      </c>
    </row>
    <row r="489" spans="1:5" ht="21" customHeight="1">
      <c r="A489" s="249"/>
      <c r="B489" s="265"/>
      <c r="C489" s="250"/>
      <c r="D489" s="249"/>
      <c r="E489" s="249"/>
    </row>
    <row r="490" spans="1:5" ht="21" customHeight="1">
      <c r="A490" s="249" t="s">
        <v>742</v>
      </c>
      <c r="B490" s="265" t="s">
        <v>378</v>
      </c>
      <c r="C490" s="250" t="s">
        <v>527</v>
      </c>
      <c r="D490" s="249" t="s">
        <v>528</v>
      </c>
      <c r="E490" s="252" t="s">
        <v>708</v>
      </c>
    </row>
    <row r="491" spans="1:5" ht="21" customHeight="1">
      <c r="A491" s="249"/>
      <c r="B491" s="265"/>
      <c r="C491" s="250"/>
      <c r="D491" s="249"/>
      <c r="E491" s="249" t="s">
        <v>743</v>
      </c>
    </row>
    <row r="492" spans="1:5" ht="21" customHeight="1">
      <c r="A492" s="249" t="s">
        <v>744</v>
      </c>
      <c r="B492" s="265" t="s">
        <v>378</v>
      </c>
      <c r="C492" s="250" t="s">
        <v>533</v>
      </c>
      <c r="D492" s="249" t="s">
        <v>536</v>
      </c>
      <c r="E492" s="252" t="s">
        <v>380</v>
      </c>
    </row>
    <row r="493" spans="1:5" ht="21" customHeight="1">
      <c r="A493" s="249"/>
      <c r="B493" s="265"/>
      <c r="C493" s="250" t="s">
        <v>534</v>
      </c>
      <c r="D493" s="249"/>
      <c r="E493" s="249" t="s">
        <v>745</v>
      </c>
    </row>
    <row r="494" spans="1:5" ht="21" customHeight="1">
      <c r="A494" s="249"/>
      <c r="B494" s="265"/>
      <c r="C494" s="250" t="s">
        <v>657</v>
      </c>
      <c r="D494" s="249"/>
      <c r="E494" s="251"/>
    </row>
    <row r="495" spans="1:5" ht="21" customHeight="1">
      <c r="A495" s="249" t="s">
        <v>746</v>
      </c>
      <c r="B495" s="265" t="s">
        <v>378</v>
      </c>
      <c r="C495" s="250" t="s">
        <v>527</v>
      </c>
      <c r="D495" s="249" t="s">
        <v>528</v>
      </c>
      <c r="E495" s="252" t="s">
        <v>380</v>
      </c>
    </row>
    <row r="496" spans="1:5" ht="21" customHeight="1">
      <c r="A496" s="249"/>
      <c r="B496" s="265"/>
      <c r="C496" s="250"/>
      <c r="D496" s="249"/>
      <c r="E496" s="249" t="s">
        <v>747</v>
      </c>
    </row>
    <row r="497" spans="1:5" ht="21" customHeight="1">
      <c r="A497" s="249" t="s">
        <v>748</v>
      </c>
      <c r="B497" s="265" t="s">
        <v>378</v>
      </c>
      <c r="C497" s="250" t="s">
        <v>749</v>
      </c>
      <c r="D497" s="249" t="s">
        <v>750</v>
      </c>
      <c r="E497" s="252" t="s">
        <v>580</v>
      </c>
    </row>
    <row r="498" spans="1:5" ht="15" customHeight="1">
      <c r="A498" s="249"/>
      <c r="B498" s="265"/>
      <c r="C498" s="250"/>
      <c r="D498" s="249"/>
      <c r="E498" s="249" t="s">
        <v>751</v>
      </c>
    </row>
    <row r="499" spans="1:5" ht="15.75" customHeight="1">
      <c r="A499" s="249"/>
      <c r="B499" s="265"/>
      <c r="C499" s="250"/>
      <c r="D499" s="249"/>
      <c r="E499" s="249" t="s">
        <v>752</v>
      </c>
    </row>
    <row r="500" spans="1:5" ht="15.75" customHeight="1">
      <c r="A500" s="249" t="s">
        <v>753</v>
      </c>
      <c r="B500" s="265" t="s">
        <v>378</v>
      </c>
      <c r="C500" s="250" t="s">
        <v>754</v>
      </c>
      <c r="D500" s="249" t="s">
        <v>755</v>
      </c>
      <c r="E500" s="252" t="s">
        <v>365</v>
      </c>
    </row>
    <row r="501" spans="1:5" ht="17.25" customHeight="1">
      <c r="A501" s="249"/>
      <c r="B501" s="265"/>
      <c r="C501" s="250"/>
      <c r="D501" s="249"/>
      <c r="E501" s="249" t="s">
        <v>548</v>
      </c>
    </row>
    <row r="502" spans="1:5" ht="16.5" customHeight="1">
      <c r="A502" s="249" t="s">
        <v>756</v>
      </c>
      <c r="B502" s="263">
        <v>45032</v>
      </c>
      <c r="C502" s="250" t="s">
        <v>757</v>
      </c>
      <c r="D502" s="249" t="s">
        <v>759</v>
      </c>
      <c r="E502" s="252" t="s">
        <v>362</v>
      </c>
    </row>
    <row r="503" spans="1:5" ht="17.25" customHeight="1">
      <c r="A503" s="249"/>
      <c r="B503" s="263"/>
      <c r="C503" s="250" t="s">
        <v>758</v>
      </c>
      <c r="D503" s="249"/>
      <c r="E503" s="249" t="s">
        <v>760</v>
      </c>
    </row>
    <row r="504" spans="1:5" ht="19.5" customHeight="1">
      <c r="A504" s="249"/>
      <c r="B504" s="263"/>
      <c r="C504" s="256"/>
      <c r="D504" s="249"/>
      <c r="E504" s="249" t="s">
        <v>761</v>
      </c>
    </row>
    <row r="505" spans="1:5" ht="15" customHeight="1">
      <c r="A505" s="249"/>
      <c r="B505" s="263"/>
      <c r="C505" s="256"/>
      <c r="D505" s="249"/>
      <c r="E505" s="249" t="s">
        <v>762</v>
      </c>
    </row>
    <row r="506" spans="1:5" ht="15" customHeight="1">
      <c r="A506" s="249"/>
      <c r="B506" s="263"/>
      <c r="C506" s="256"/>
      <c r="D506" s="249"/>
      <c r="E506" s="249" t="s">
        <v>763</v>
      </c>
    </row>
    <row r="507" spans="1:5" ht="18" customHeight="1">
      <c r="A507" s="249"/>
      <c r="B507" s="263"/>
      <c r="C507" s="256"/>
      <c r="D507" s="249"/>
      <c r="E507" s="249" t="s">
        <v>764</v>
      </c>
    </row>
    <row r="508" spans="1:5" ht="15" customHeight="1">
      <c r="A508" s="250" t="s">
        <v>765</v>
      </c>
      <c r="B508" s="265" t="s">
        <v>583</v>
      </c>
      <c r="C508" s="250" t="s">
        <v>534</v>
      </c>
      <c r="D508" s="249" t="s">
        <v>551</v>
      </c>
      <c r="E508" s="252" t="s">
        <v>552</v>
      </c>
    </row>
    <row r="509" spans="1:5" ht="17.25" customHeight="1">
      <c r="A509" s="250" t="s">
        <v>766</v>
      </c>
      <c r="B509" s="265"/>
      <c r="C509" s="250" t="s">
        <v>589</v>
      </c>
      <c r="D509" s="249"/>
      <c r="E509" s="249" t="s">
        <v>568</v>
      </c>
    </row>
    <row r="510" spans="1:5" ht="14.25" customHeight="1">
      <c r="A510" s="251"/>
      <c r="B510" s="265"/>
      <c r="C510" s="256"/>
      <c r="D510" s="249"/>
      <c r="E510" s="249" t="s">
        <v>767</v>
      </c>
    </row>
    <row r="511" spans="1:5" ht="16.5" customHeight="1">
      <c r="A511" s="249" t="s">
        <v>768</v>
      </c>
      <c r="B511" s="265" t="s">
        <v>583</v>
      </c>
      <c r="C511" s="250" t="s">
        <v>769</v>
      </c>
      <c r="D511" s="249" t="s">
        <v>663</v>
      </c>
      <c r="E511" s="252" t="s">
        <v>552</v>
      </c>
    </row>
    <row r="512" spans="1:5" ht="17.25" customHeight="1">
      <c r="A512" s="249"/>
      <c r="B512" s="265"/>
      <c r="C512" s="250"/>
      <c r="D512" s="249"/>
      <c r="E512" s="249" t="s">
        <v>682</v>
      </c>
    </row>
    <row r="513" spans="1:5" ht="17.25" customHeight="1">
      <c r="A513" s="249"/>
      <c r="B513" s="265"/>
      <c r="C513" s="250"/>
      <c r="D513" s="249"/>
      <c r="E513" s="249" t="s">
        <v>770</v>
      </c>
    </row>
    <row r="514" spans="1:5" ht="14.25" customHeight="1">
      <c r="A514" s="249" t="s">
        <v>771</v>
      </c>
      <c r="B514" s="265" t="s">
        <v>583</v>
      </c>
      <c r="C514" s="250" t="s">
        <v>772</v>
      </c>
      <c r="D514" s="249" t="s">
        <v>663</v>
      </c>
      <c r="E514" s="252" t="s">
        <v>552</v>
      </c>
    </row>
    <row r="515" spans="1:5" ht="14.4" customHeight="1">
      <c r="A515" s="249"/>
      <c r="B515" s="265"/>
      <c r="C515" s="250"/>
      <c r="D515" s="249"/>
      <c r="E515" s="249" t="s">
        <v>682</v>
      </c>
    </row>
    <row r="516" spans="1:5">
      <c r="A516" s="249"/>
      <c r="B516" s="265"/>
      <c r="C516" s="250"/>
      <c r="D516" s="249"/>
      <c r="E516" s="249" t="s">
        <v>773</v>
      </c>
    </row>
    <row r="517" spans="1:5" ht="14.4" customHeight="1">
      <c r="A517" s="249" t="s">
        <v>774</v>
      </c>
      <c r="B517" s="265" t="s">
        <v>583</v>
      </c>
      <c r="C517" s="250" t="s">
        <v>534</v>
      </c>
      <c r="D517" s="249" t="s">
        <v>551</v>
      </c>
      <c r="E517" s="252" t="s">
        <v>380</v>
      </c>
    </row>
    <row r="518" spans="1:5" ht="40.200000000000003" customHeight="1">
      <c r="A518" s="249"/>
      <c r="B518" s="265"/>
      <c r="C518" s="250" t="s">
        <v>591</v>
      </c>
      <c r="D518" s="249"/>
      <c r="E518" s="249" t="s">
        <v>592</v>
      </c>
    </row>
    <row r="519" spans="1:5">
      <c r="A519" s="249"/>
      <c r="B519" s="265"/>
      <c r="C519" s="256"/>
      <c r="D519" s="249"/>
      <c r="E519" s="249" t="s">
        <v>775</v>
      </c>
    </row>
    <row r="520" spans="1:5" ht="14.4" customHeight="1">
      <c r="A520" s="249" t="s">
        <v>776</v>
      </c>
      <c r="B520" s="265" t="s">
        <v>583</v>
      </c>
      <c r="C520" s="250" t="s">
        <v>769</v>
      </c>
      <c r="D520" s="249" t="s">
        <v>663</v>
      </c>
      <c r="E520" s="252" t="s">
        <v>380</v>
      </c>
    </row>
    <row r="521" spans="1:5" ht="26.4">
      <c r="A521" s="249"/>
      <c r="B521" s="265"/>
      <c r="C521" s="250"/>
      <c r="D521" s="249"/>
      <c r="E521" s="249" t="s">
        <v>777</v>
      </c>
    </row>
    <row r="522" spans="1:5" ht="14.4" customHeight="1">
      <c r="A522" s="249"/>
      <c r="B522" s="265"/>
      <c r="C522" s="250"/>
      <c r="D522" s="249"/>
      <c r="E522" s="249" t="s">
        <v>778</v>
      </c>
    </row>
    <row r="523" spans="1:5">
      <c r="A523" s="250" t="s">
        <v>765</v>
      </c>
      <c r="B523" s="265" t="s">
        <v>583</v>
      </c>
      <c r="C523" s="250" t="s">
        <v>534</v>
      </c>
      <c r="D523" s="249" t="s">
        <v>551</v>
      </c>
      <c r="E523" s="252" t="s">
        <v>367</v>
      </c>
    </row>
    <row r="524" spans="1:5" ht="26.4">
      <c r="A524" s="250" t="s">
        <v>766</v>
      </c>
      <c r="B524" s="265"/>
      <c r="C524" s="250" t="s">
        <v>589</v>
      </c>
      <c r="D524" s="249"/>
      <c r="E524" s="249" t="s">
        <v>779</v>
      </c>
    </row>
    <row r="525" spans="1:5" ht="14.4" customHeight="1">
      <c r="A525" s="251"/>
      <c r="B525" s="265"/>
      <c r="C525" s="256"/>
      <c r="D525" s="249"/>
      <c r="E525" s="249" t="s">
        <v>601</v>
      </c>
    </row>
    <row r="526" spans="1:5" ht="26.4">
      <c r="A526" s="249" t="s">
        <v>771</v>
      </c>
      <c r="B526" s="265" t="s">
        <v>583</v>
      </c>
      <c r="C526" s="250" t="s">
        <v>772</v>
      </c>
      <c r="D526" s="249" t="s">
        <v>663</v>
      </c>
      <c r="E526" s="252" t="s">
        <v>367</v>
      </c>
    </row>
    <row r="527" spans="1:5" ht="14.4" customHeight="1">
      <c r="A527" s="249"/>
      <c r="B527" s="265"/>
      <c r="C527" s="250" t="s">
        <v>603</v>
      </c>
      <c r="D527" s="249"/>
      <c r="E527" s="249" t="s">
        <v>780</v>
      </c>
    </row>
    <row r="528" spans="1:5">
      <c r="A528" s="249"/>
      <c r="B528" s="265"/>
      <c r="C528" s="256"/>
      <c r="D528" s="249"/>
      <c r="E528" s="249" t="s">
        <v>781</v>
      </c>
    </row>
    <row r="529" spans="1:5" ht="14.4" customHeight="1">
      <c r="A529" s="257" t="s">
        <v>782</v>
      </c>
      <c r="B529" s="264">
        <v>45053</v>
      </c>
      <c r="C529" s="159" t="s">
        <v>783</v>
      </c>
      <c r="D529" s="249" t="s">
        <v>784</v>
      </c>
      <c r="E529" s="252" t="s">
        <v>433</v>
      </c>
    </row>
    <row r="530" spans="1:5" ht="14.4" customHeight="1">
      <c r="A530" s="257"/>
      <c r="B530" s="264"/>
      <c r="C530" s="159"/>
      <c r="D530" s="249"/>
      <c r="E530" s="249" t="s">
        <v>785</v>
      </c>
    </row>
    <row r="531" spans="1:5">
      <c r="A531" s="257"/>
      <c r="B531" s="264"/>
      <c r="C531" s="159"/>
      <c r="D531" s="249"/>
      <c r="E531" s="249" t="s">
        <v>786</v>
      </c>
    </row>
    <row r="532" spans="1:5" ht="14.4" customHeight="1">
      <c r="A532" s="257"/>
      <c r="B532" s="264"/>
      <c r="C532" s="159"/>
      <c r="D532" s="249"/>
      <c r="E532" s="249" t="s">
        <v>787</v>
      </c>
    </row>
    <row r="533" spans="1:5">
      <c r="A533" s="257"/>
      <c r="B533" s="264"/>
      <c r="C533" s="159"/>
      <c r="D533" s="249"/>
      <c r="E533" s="249" t="s">
        <v>788</v>
      </c>
    </row>
    <row r="534" spans="1:5" ht="14.4" customHeight="1">
      <c r="A534" s="257"/>
      <c r="B534" s="264"/>
      <c r="C534" s="159"/>
      <c r="D534" s="249"/>
      <c r="E534" s="249" t="s">
        <v>789</v>
      </c>
    </row>
    <row r="535" spans="1:5">
      <c r="A535" s="257"/>
      <c r="B535" s="264"/>
      <c r="C535" s="159"/>
      <c r="D535" s="249"/>
      <c r="E535" s="249" t="s">
        <v>789</v>
      </c>
    </row>
    <row r="536" spans="1:5">
      <c r="A536" s="257"/>
      <c r="B536" s="264"/>
      <c r="C536" s="159"/>
      <c r="D536" s="249"/>
      <c r="E536" s="249" t="s">
        <v>790</v>
      </c>
    </row>
    <row r="537" spans="1:5" ht="14.4" customHeight="1">
      <c r="A537" s="249" t="s">
        <v>791</v>
      </c>
      <c r="B537" s="265" t="s">
        <v>488</v>
      </c>
      <c r="C537" s="250" t="s">
        <v>534</v>
      </c>
      <c r="D537" s="249" t="s">
        <v>551</v>
      </c>
      <c r="E537" s="252" t="s">
        <v>367</v>
      </c>
    </row>
    <row r="538" spans="1:5" ht="26.4">
      <c r="A538" s="249"/>
      <c r="B538" s="265"/>
      <c r="C538" s="250" t="s">
        <v>591</v>
      </c>
      <c r="D538" s="249"/>
      <c r="E538" s="249" t="s">
        <v>566</v>
      </c>
    </row>
    <row r="539" spans="1:5">
      <c r="A539" s="249"/>
      <c r="B539" s="265"/>
      <c r="C539" s="256"/>
      <c r="D539" s="249"/>
      <c r="E539" s="249" t="s">
        <v>792</v>
      </c>
    </row>
    <row r="540" spans="1:5">
      <c r="A540" s="249" t="s">
        <v>793</v>
      </c>
      <c r="B540" s="265" t="s">
        <v>488</v>
      </c>
      <c r="C540" s="250" t="s">
        <v>534</v>
      </c>
      <c r="D540" s="249" t="s">
        <v>551</v>
      </c>
      <c r="E540" s="252" t="s">
        <v>552</v>
      </c>
    </row>
    <row r="541" spans="1:5" ht="26.4">
      <c r="A541" s="249"/>
      <c r="B541" s="265"/>
      <c r="C541" s="250" t="s">
        <v>591</v>
      </c>
      <c r="D541" s="249"/>
      <c r="E541" s="249" t="s">
        <v>568</v>
      </c>
    </row>
    <row r="542" spans="1:5">
      <c r="A542" s="249"/>
      <c r="B542" s="265"/>
      <c r="C542" s="256"/>
      <c r="D542" s="249"/>
      <c r="E542" s="249" t="s">
        <v>767</v>
      </c>
    </row>
    <row r="543" spans="1:5" ht="24.6" customHeight="1">
      <c r="A543" s="249" t="s">
        <v>794</v>
      </c>
      <c r="B543" s="265" t="s">
        <v>488</v>
      </c>
      <c r="C543" s="250" t="s">
        <v>795</v>
      </c>
      <c r="D543" s="249" t="s">
        <v>796</v>
      </c>
      <c r="E543" s="252" t="s">
        <v>452</v>
      </c>
    </row>
    <row r="544" spans="1:5">
      <c r="A544" s="249"/>
      <c r="B544" s="265"/>
      <c r="C544" s="250"/>
      <c r="D544" s="249"/>
      <c r="E544" s="249" t="s">
        <v>797</v>
      </c>
    </row>
    <row r="545" spans="1:5" ht="14.4" customHeight="1">
      <c r="A545" s="249" t="s">
        <v>798</v>
      </c>
      <c r="B545" s="265" t="s">
        <v>799</v>
      </c>
      <c r="C545" s="250" t="s">
        <v>614</v>
      </c>
      <c r="D545" s="249" t="s">
        <v>528</v>
      </c>
      <c r="E545" s="252" t="s">
        <v>800</v>
      </c>
    </row>
    <row r="546" spans="1:5">
      <c r="A546" s="249"/>
      <c r="B546" s="265"/>
      <c r="C546" s="250"/>
      <c r="D546" s="249"/>
      <c r="E546" s="249" t="s">
        <v>801</v>
      </c>
    </row>
    <row r="547" spans="1:5" ht="14.4" customHeight="1">
      <c r="A547" s="249" t="s">
        <v>802</v>
      </c>
      <c r="B547" s="265" t="s">
        <v>613</v>
      </c>
      <c r="C547" s="250" t="s">
        <v>614</v>
      </c>
      <c r="D547" s="249" t="s">
        <v>528</v>
      </c>
      <c r="E547" s="252" t="s">
        <v>367</v>
      </c>
    </row>
    <row r="548" spans="1:5">
      <c r="A548" s="249"/>
      <c r="B548" s="265"/>
      <c r="C548" s="250"/>
      <c r="D548" s="249"/>
      <c r="E548" s="249" t="s">
        <v>691</v>
      </c>
    </row>
    <row r="549" spans="1:5" ht="14.4" customHeight="1">
      <c r="A549" s="249" t="s">
        <v>746</v>
      </c>
      <c r="B549" s="265" t="s">
        <v>613</v>
      </c>
      <c r="C549" s="250" t="s">
        <v>614</v>
      </c>
      <c r="D549" s="249" t="s">
        <v>528</v>
      </c>
      <c r="E549" s="252" t="s">
        <v>689</v>
      </c>
    </row>
    <row r="550" spans="1:5">
      <c r="A550" s="249"/>
      <c r="B550" s="265"/>
      <c r="C550" s="250"/>
      <c r="D550" s="249"/>
      <c r="E550" s="249" t="s">
        <v>803</v>
      </c>
    </row>
    <row r="551" spans="1:5" ht="24.6" customHeight="1">
      <c r="A551" s="249" t="s">
        <v>804</v>
      </c>
      <c r="B551" s="265" t="s">
        <v>619</v>
      </c>
      <c r="C551" s="250" t="s">
        <v>805</v>
      </c>
      <c r="D551" s="249" t="s">
        <v>654</v>
      </c>
      <c r="E551" s="252" t="s">
        <v>452</v>
      </c>
    </row>
    <row r="552" spans="1:5">
      <c r="A552" s="249"/>
      <c r="B552" s="265"/>
      <c r="C552" s="250"/>
      <c r="D552" s="249"/>
      <c r="E552" s="249" t="s">
        <v>806</v>
      </c>
    </row>
    <row r="553" spans="1:5" ht="24.6" customHeight="1">
      <c r="A553" s="249" t="s">
        <v>807</v>
      </c>
      <c r="B553" s="265" t="s">
        <v>808</v>
      </c>
      <c r="C553" s="159" t="s">
        <v>809</v>
      </c>
      <c r="D553" s="257" t="s">
        <v>536</v>
      </c>
      <c r="E553" s="252" t="s">
        <v>367</v>
      </c>
    </row>
    <row r="554" spans="1:5">
      <c r="A554" s="249"/>
      <c r="B554" s="265"/>
      <c r="C554" s="159"/>
      <c r="D554" s="257"/>
      <c r="E554" s="249" t="s">
        <v>622</v>
      </c>
    </row>
    <row r="555" spans="1:5" ht="24.6" customHeight="1">
      <c r="A555" s="249" t="s">
        <v>810</v>
      </c>
      <c r="B555" s="265" t="s">
        <v>808</v>
      </c>
      <c r="C555" s="250" t="s">
        <v>620</v>
      </c>
      <c r="D555" s="249" t="s">
        <v>621</v>
      </c>
      <c r="E555" s="252" t="s">
        <v>367</v>
      </c>
    </row>
    <row r="556" spans="1:5">
      <c r="A556" s="249"/>
      <c r="B556" s="265"/>
      <c r="C556" s="250"/>
      <c r="D556" s="249"/>
      <c r="E556" s="249" t="s">
        <v>811</v>
      </c>
    </row>
    <row r="557" spans="1:5" ht="14.4" customHeight="1">
      <c r="A557" s="249" t="s">
        <v>812</v>
      </c>
      <c r="B557" s="265" t="s">
        <v>808</v>
      </c>
      <c r="C557" s="250" t="s">
        <v>614</v>
      </c>
      <c r="D557" s="249" t="s">
        <v>528</v>
      </c>
      <c r="E557" s="252" t="s">
        <v>367</v>
      </c>
    </row>
    <row r="558" spans="1:5">
      <c r="A558" s="249"/>
      <c r="B558" s="265"/>
      <c r="C558" s="250"/>
      <c r="D558" s="249"/>
      <c r="E558" s="249" t="s">
        <v>813</v>
      </c>
    </row>
    <row r="559" spans="1:5" ht="14.4" customHeight="1">
      <c r="A559" s="249" t="s">
        <v>814</v>
      </c>
      <c r="B559" s="265" t="s">
        <v>808</v>
      </c>
      <c r="C559" s="250" t="s">
        <v>614</v>
      </c>
      <c r="D559" s="249" t="s">
        <v>528</v>
      </c>
      <c r="E559" s="252" t="s">
        <v>552</v>
      </c>
    </row>
    <row r="560" spans="1:5">
      <c r="A560" s="249"/>
      <c r="B560" s="265"/>
      <c r="C560" s="250"/>
      <c r="D560" s="249"/>
      <c r="E560" s="249" t="s">
        <v>815</v>
      </c>
    </row>
    <row r="561" spans="1:5" ht="14.4" customHeight="1">
      <c r="A561" s="249" t="s">
        <v>816</v>
      </c>
      <c r="B561" s="265" t="s">
        <v>808</v>
      </c>
      <c r="C561" s="250" t="s">
        <v>614</v>
      </c>
      <c r="D561" s="249" t="s">
        <v>528</v>
      </c>
      <c r="E561" s="252" t="s">
        <v>552</v>
      </c>
    </row>
    <row r="562" spans="1:5">
      <c r="A562" s="249"/>
      <c r="B562" s="265"/>
      <c r="C562" s="250"/>
      <c r="D562" s="249"/>
      <c r="E562" s="249" t="s">
        <v>817</v>
      </c>
    </row>
    <row r="563" spans="1:5" ht="14.4" customHeight="1">
      <c r="A563" s="249" t="s">
        <v>794</v>
      </c>
      <c r="B563" s="265" t="s">
        <v>619</v>
      </c>
      <c r="C563" s="250" t="s">
        <v>818</v>
      </c>
      <c r="D563" s="249" t="s">
        <v>820</v>
      </c>
      <c r="E563" s="252" t="s">
        <v>452</v>
      </c>
    </row>
    <row r="564" spans="1:5">
      <c r="A564" s="249"/>
      <c r="B564" s="265"/>
      <c r="C564" s="250" t="s">
        <v>819</v>
      </c>
      <c r="D564" s="249"/>
      <c r="E564" s="249" t="s">
        <v>821</v>
      </c>
    </row>
    <row r="565" spans="1:5">
      <c r="A565" s="249"/>
      <c r="B565" s="265"/>
      <c r="C565" s="250"/>
      <c r="D565" s="249"/>
      <c r="E565" s="251"/>
    </row>
    <row r="566" spans="1:5">
      <c r="A566" s="249" t="s">
        <v>822</v>
      </c>
      <c r="B566" s="265" t="s">
        <v>619</v>
      </c>
      <c r="C566" s="250" t="s">
        <v>823</v>
      </c>
      <c r="D566" s="257" t="s">
        <v>825</v>
      </c>
      <c r="E566" s="252" t="s">
        <v>365</v>
      </c>
    </row>
    <row r="567" spans="1:5">
      <c r="A567" s="249"/>
      <c r="B567" s="265"/>
      <c r="C567" s="250" t="s">
        <v>824</v>
      </c>
      <c r="D567" s="257"/>
      <c r="E567" s="249" t="s">
        <v>678</v>
      </c>
    </row>
    <row r="568" spans="1:5">
      <c r="A568" s="249" t="s">
        <v>826</v>
      </c>
      <c r="B568" s="268"/>
      <c r="C568" s="250" t="s">
        <v>823</v>
      </c>
      <c r="D568" s="257" t="s">
        <v>825</v>
      </c>
      <c r="E568" s="252" t="s">
        <v>365</v>
      </c>
    </row>
    <row r="569" spans="1:5">
      <c r="A569" s="249"/>
      <c r="B569" s="268"/>
      <c r="C569" s="250" t="s">
        <v>824</v>
      </c>
      <c r="D569" s="257"/>
      <c r="E569" s="249" t="s">
        <v>678</v>
      </c>
    </row>
    <row r="570" spans="1:5">
      <c r="A570" s="249" t="s">
        <v>827</v>
      </c>
      <c r="B570" s="265" t="s">
        <v>628</v>
      </c>
      <c r="C570" s="250" t="s">
        <v>534</v>
      </c>
      <c r="D570" s="249" t="s">
        <v>551</v>
      </c>
      <c r="E570" s="252" t="s">
        <v>367</v>
      </c>
    </row>
    <row r="571" spans="1:5">
      <c r="A571" s="249"/>
      <c r="B571" s="265"/>
      <c r="C571" s="250" t="s">
        <v>591</v>
      </c>
      <c r="D571" s="249"/>
      <c r="E571" s="251" t="s">
        <v>828</v>
      </c>
    </row>
    <row r="572" spans="1:5">
      <c r="A572" s="249" t="s">
        <v>829</v>
      </c>
      <c r="B572" s="265" t="s">
        <v>628</v>
      </c>
      <c r="C572" s="250" t="s">
        <v>534</v>
      </c>
      <c r="D572" s="249" t="s">
        <v>551</v>
      </c>
      <c r="E572" s="252" t="s">
        <v>367</v>
      </c>
    </row>
    <row r="573" spans="1:5">
      <c r="A573" s="249"/>
      <c r="B573" s="265"/>
      <c r="C573" s="250" t="s">
        <v>591</v>
      </c>
      <c r="D573" s="249"/>
      <c r="E573" s="251" t="s">
        <v>830</v>
      </c>
    </row>
    <row r="574" spans="1:5">
      <c r="A574" s="249" t="s">
        <v>829</v>
      </c>
      <c r="B574" s="265" t="s">
        <v>628</v>
      </c>
      <c r="C574" s="250" t="s">
        <v>534</v>
      </c>
      <c r="D574" s="249" t="s">
        <v>551</v>
      </c>
      <c r="E574" s="252" t="s">
        <v>552</v>
      </c>
    </row>
    <row r="575" spans="1:5">
      <c r="A575" s="249"/>
      <c r="B575" s="265"/>
      <c r="C575" s="250" t="s">
        <v>591</v>
      </c>
      <c r="D575" s="249"/>
      <c r="E575" s="251" t="s">
        <v>770</v>
      </c>
    </row>
    <row r="576" spans="1:5" ht="14.4" customHeight="1">
      <c r="A576" s="249" t="s">
        <v>831</v>
      </c>
      <c r="B576" s="265" t="s">
        <v>628</v>
      </c>
      <c r="C576" s="250" t="s">
        <v>534</v>
      </c>
      <c r="D576" s="249" t="s">
        <v>551</v>
      </c>
      <c r="E576" s="252" t="s">
        <v>552</v>
      </c>
    </row>
    <row r="577" spans="1:5">
      <c r="A577" s="288" t="s">
        <v>1022</v>
      </c>
      <c r="B577" s="293" t="s">
        <v>967</v>
      </c>
      <c r="C577" s="285"/>
      <c r="D577" s="371" t="s">
        <v>969</v>
      </c>
      <c r="E577" s="288" t="s">
        <v>1023</v>
      </c>
    </row>
    <row r="578" spans="1:5">
      <c r="A578" s="286" t="s">
        <v>1024</v>
      </c>
      <c r="B578" s="294" t="s">
        <v>464</v>
      </c>
      <c r="C578" s="256" t="s">
        <v>968</v>
      </c>
      <c r="D578" s="371" t="s">
        <v>969</v>
      </c>
      <c r="E578" s="286" t="s">
        <v>1025</v>
      </c>
    </row>
    <row r="579" spans="1:5" ht="15.6">
      <c r="A579" s="286" t="s">
        <v>1026</v>
      </c>
      <c r="B579" s="151" t="s">
        <v>464</v>
      </c>
      <c r="C579" s="256" t="s">
        <v>968</v>
      </c>
      <c r="D579" s="318" t="s">
        <v>969</v>
      </c>
      <c r="E579" s="325" t="s">
        <v>1027</v>
      </c>
    </row>
    <row r="580" spans="1:5" ht="15.6">
      <c r="A580" s="325" t="s">
        <v>1028</v>
      </c>
      <c r="B580" s="151" t="s">
        <v>464</v>
      </c>
      <c r="C580" s="256" t="s">
        <v>968</v>
      </c>
      <c r="D580" s="318" t="s">
        <v>969</v>
      </c>
      <c r="E580" s="286" t="s">
        <v>1029</v>
      </c>
    </row>
    <row r="581" spans="1:5" ht="15.6">
      <c r="A581" s="108" t="s">
        <v>1030</v>
      </c>
      <c r="B581" s="108" t="s">
        <v>1031</v>
      </c>
      <c r="C581" s="278" t="s">
        <v>1032</v>
      </c>
      <c r="D581" s="371" t="s">
        <v>1033</v>
      </c>
      <c r="E581" s="108" t="s">
        <v>1038</v>
      </c>
    </row>
    <row r="582" spans="1:5" ht="15.6">
      <c r="A582" s="108"/>
      <c r="B582" s="108"/>
      <c r="C582" s="278"/>
      <c r="D582" s="371"/>
      <c r="E582" s="108" t="s">
        <v>1039</v>
      </c>
    </row>
    <row r="583" spans="1:5" ht="15.6">
      <c r="A583" s="311" t="s">
        <v>1034</v>
      </c>
      <c r="B583" s="330">
        <v>45039</v>
      </c>
      <c r="C583" s="278" t="s">
        <v>1035</v>
      </c>
      <c r="D583" s="373" t="s">
        <v>1036</v>
      </c>
      <c r="E583" s="276" t="s">
        <v>1037</v>
      </c>
    </row>
    <row r="584" spans="1:5" ht="15.6">
      <c r="A584" s="277" t="s">
        <v>1087</v>
      </c>
      <c r="B584" s="321">
        <v>44963</v>
      </c>
      <c r="C584" s="250"/>
      <c r="D584" s="249"/>
      <c r="E584" s="108" t="s">
        <v>1086</v>
      </c>
    </row>
    <row r="585" spans="1:5" ht="15.6">
      <c r="A585" s="277"/>
      <c r="C585" s="250"/>
      <c r="D585" s="249"/>
      <c r="E585" s="108" t="s">
        <v>1088</v>
      </c>
    </row>
    <row r="586" spans="1:5" ht="15.6">
      <c r="A586" s="108"/>
      <c r="B586" s="265"/>
      <c r="C586" s="250"/>
      <c r="D586" s="249"/>
      <c r="E586" s="108" t="s">
        <v>1089</v>
      </c>
    </row>
    <row r="587" spans="1:5" ht="15.6">
      <c r="A587" s="249"/>
      <c r="B587" s="265"/>
      <c r="C587" s="250"/>
      <c r="D587" s="249"/>
      <c r="E587" s="108" t="s">
        <v>1090</v>
      </c>
    </row>
    <row r="588" spans="1:5" ht="15.6">
      <c r="A588" s="249"/>
      <c r="B588" s="265"/>
      <c r="C588" s="250"/>
      <c r="D588" s="249"/>
      <c r="E588" s="108" t="s">
        <v>1091</v>
      </c>
    </row>
    <row r="589" spans="1:5" ht="15.6">
      <c r="A589" s="249"/>
      <c r="B589" s="265"/>
      <c r="C589" s="250"/>
      <c r="D589" s="249"/>
      <c r="E589" s="108" t="s">
        <v>1092</v>
      </c>
    </row>
    <row r="590" spans="1:5" ht="15.6">
      <c r="A590" s="249"/>
      <c r="B590" s="265"/>
      <c r="C590" s="250"/>
      <c r="D590" s="249"/>
      <c r="E590" s="108" t="s">
        <v>1093</v>
      </c>
    </row>
    <row r="591" spans="1:5" ht="26.4">
      <c r="A591" s="292" t="s">
        <v>1094</v>
      </c>
      <c r="B591" s="286" t="s">
        <v>1095</v>
      </c>
      <c r="C591" s="250" t="s">
        <v>1101</v>
      </c>
      <c r="D591" s="249"/>
      <c r="E591" s="108" t="s">
        <v>1096</v>
      </c>
    </row>
    <row r="592" spans="1:5" ht="15.6">
      <c r="A592" s="286" t="s">
        <v>1097</v>
      </c>
      <c r="B592" s="286" t="s">
        <v>1098</v>
      </c>
      <c r="C592" s="250"/>
      <c r="D592" s="249"/>
      <c r="E592" s="108" t="s">
        <v>1099</v>
      </c>
    </row>
    <row r="593" spans="1:5" ht="15.6">
      <c r="B593" s="265"/>
      <c r="C593" s="250"/>
      <c r="E593" s="108" t="s">
        <v>1100</v>
      </c>
    </row>
    <row r="594" spans="1:5" ht="15.6">
      <c r="A594" s="276" t="s">
        <v>1102</v>
      </c>
      <c r="B594" s="350">
        <v>45084</v>
      </c>
      <c r="C594" s="250"/>
      <c r="D594" s="349" t="s">
        <v>1103</v>
      </c>
      <c r="E594" s="276" t="s">
        <v>1104</v>
      </c>
    </row>
    <row r="595" spans="1:5" ht="15.6">
      <c r="A595" s="276" t="s">
        <v>1105</v>
      </c>
      <c r="B595" s="350">
        <v>45099</v>
      </c>
      <c r="C595" s="250"/>
      <c r="D595" s="371" t="s">
        <v>1106</v>
      </c>
      <c r="E595" s="276" t="s">
        <v>1107</v>
      </c>
    </row>
    <row r="596" spans="1:5" ht="15.6">
      <c r="A596" s="249"/>
      <c r="B596" s="265"/>
      <c r="C596" s="250"/>
      <c r="D596" s="249"/>
      <c r="E596" s="276" t="s">
        <v>1108</v>
      </c>
    </row>
    <row r="597" spans="1:5" ht="62.4">
      <c r="A597" s="149" t="s">
        <v>1161</v>
      </c>
      <c r="B597" s="152">
        <v>44615</v>
      </c>
      <c r="C597" s="149" t="s">
        <v>1162</v>
      </c>
      <c r="D597" s="149"/>
      <c r="E597" s="149" t="s">
        <v>1163</v>
      </c>
    </row>
    <row r="598" spans="1:5" ht="31.2">
      <c r="A598" s="149" t="s">
        <v>1164</v>
      </c>
      <c r="B598" s="152">
        <v>44964</v>
      </c>
      <c r="C598" s="149" t="s">
        <v>1165</v>
      </c>
      <c r="D598" s="149"/>
      <c r="E598" s="149" t="s">
        <v>1204</v>
      </c>
    </row>
    <row r="599" spans="1:5" ht="15.6">
      <c r="A599" s="149"/>
      <c r="B599" s="152"/>
      <c r="C599" s="149"/>
      <c r="D599" s="149"/>
      <c r="E599" s="149" t="s">
        <v>1205</v>
      </c>
    </row>
    <row r="600" spans="1:5" ht="31.2">
      <c r="A600" s="318" t="s">
        <v>1166</v>
      </c>
      <c r="B600" s="360">
        <v>44971</v>
      </c>
      <c r="C600" s="318" t="s">
        <v>1165</v>
      </c>
      <c r="D600" s="318"/>
      <c r="E600" s="318" t="s">
        <v>1206</v>
      </c>
    </row>
    <row r="601" spans="1:5" ht="15.6">
      <c r="A601" s="318"/>
      <c r="B601" s="360"/>
      <c r="C601" s="318"/>
      <c r="D601" s="318"/>
      <c r="E601" s="318" t="s">
        <v>1207</v>
      </c>
    </row>
    <row r="602" spans="1:5" ht="62.4">
      <c r="A602" s="318" t="s">
        <v>1167</v>
      </c>
      <c r="B602" s="360">
        <v>44986</v>
      </c>
      <c r="C602" s="318" t="s">
        <v>1168</v>
      </c>
      <c r="D602" s="318"/>
      <c r="E602" s="318" t="s">
        <v>1169</v>
      </c>
    </row>
    <row r="603" spans="1:5" ht="62.4">
      <c r="A603" s="318" t="s">
        <v>1170</v>
      </c>
      <c r="B603" s="360">
        <v>44987</v>
      </c>
      <c r="C603" s="318" t="s">
        <v>1171</v>
      </c>
      <c r="D603" s="318"/>
      <c r="E603" s="318" t="s">
        <v>1169</v>
      </c>
    </row>
    <row r="604" spans="1:5" ht="46.8">
      <c r="A604" s="318" t="s">
        <v>1172</v>
      </c>
      <c r="B604" s="360">
        <v>44996</v>
      </c>
      <c r="C604" s="318" t="s">
        <v>1173</v>
      </c>
      <c r="D604" s="373" t="s">
        <v>1174</v>
      </c>
      <c r="E604" s="318" t="s">
        <v>1169</v>
      </c>
    </row>
    <row r="605" spans="1:5" ht="55.2">
      <c r="A605" s="318" t="s">
        <v>1175</v>
      </c>
      <c r="B605" s="152">
        <v>45001</v>
      </c>
      <c r="C605" s="318" t="s">
        <v>1176</v>
      </c>
      <c r="D605" s="373" t="s">
        <v>1177</v>
      </c>
      <c r="E605" s="318" t="s">
        <v>1178</v>
      </c>
    </row>
    <row r="606" spans="1:5" ht="46.8">
      <c r="A606" s="149" t="s">
        <v>1179</v>
      </c>
      <c r="B606" s="152">
        <v>45018</v>
      </c>
      <c r="C606" s="361" t="s">
        <v>1176</v>
      </c>
      <c r="D606" s="361" t="s">
        <v>1180</v>
      </c>
      <c r="E606" s="361" t="s">
        <v>1208</v>
      </c>
    </row>
    <row r="607" spans="1:5" ht="15.6">
      <c r="A607" s="149"/>
      <c r="B607" s="152"/>
      <c r="C607" s="361"/>
      <c r="D607" s="361"/>
      <c r="E607" s="361" t="s">
        <v>1209</v>
      </c>
    </row>
    <row r="608" spans="1:5" ht="46.8">
      <c r="A608" s="318" t="s">
        <v>1181</v>
      </c>
      <c r="B608" s="360">
        <v>45022</v>
      </c>
      <c r="C608" s="318" t="s">
        <v>1176</v>
      </c>
      <c r="D608" s="373" t="s">
        <v>1182</v>
      </c>
      <c r="E608" s="318" t="s">
        <v>1183</v>
      </c>
    </row>
    <row r="609" spans="1:5" ht="31.2">
      <c r="A609" s="149" t="s">
        <v>1184</v>
      </c>
      <c r="B609" s="152">
        <v>45028</v>
      </c>
      <c r="C609" s="149" t="s">
        <v>1176</v>
      </c>
      <c r="D609" s="372" t="s">
        <v>1185</v>
      </c>
      <c r="E609" s="149" t="s">
        <v>1186</v>
      </c>
    </row>
    <row r="610" spans="1:5" ht="27.6">
      <c r="A610" s="282" t="s">
        <v>1187</v>
      </c>
      <c r="B610" s="360">
        <v>45029</v>
      </c>
      <c r="C610" s="318" t="s">
        <v>1188</v>
      </c>
      <c r="D610" s="373" t="s">
        <v>1189</v>
      </c>
      <c r="E610" s="318" t="s">
        <v>1190</v>
      </c>
    </row>
    <row r="611" spans="1:5" ht="46.8">
      <c r="A611" s="149" t="s">
        <v>1191</v>
      </c>
      <c r="B611" s="152">
        <v>45031</v>
      </c>
      <c r="C611" s="149" t="s">
        <v>1192</v>
      </c>
      <c r="D611" s="372" t="s">
        <v>1193</v>
      </c>
      <c r="E611" s="149" t="s">
        <v>1210</v>
      </c>
    </row>
    <row r="612" spans="1:5" ht="15.6">
      <c r="A612" s="149"/>
      <c r="B612" s="152"/>
      <c r="C612" s="149"/>
      <c r="D612" s="372"/>
      <c r="E612" s="149" t="s">
        <v>1211</v>
      </c>
    </row>
    <row r="613" spans="1:5" ht="41.4">
      <c r="A613" s="318" t="s">
        <v>1194</v>
      </c>
      <c r="B613" s="360">
        <v>45035</v>
      </c>
      <c r="C613" s="318" t="s">
        <v>1176</v>
      </c>
      <c r="D613" s="373" t="s">
        <v>1195</v>
      </c>
      <c r="E613" s="318" t="s">
        <v>1196</v>
      </c>
    </row>
    <row r="614" spans="1:5" ht="31.2">
      <c r="A614" s="318" t="s">
        <v>1197</v>
      </c>
      <c r="B614" s="360">
        <v>45044</v>
      </c>
      <c r="C614" s="318" t="s">
        <v>1176</v>
      </c>
      <c r="D614" s="373" t="s">
        <v>1198</v>
      </c>
      <c r="E614" s="318" t="s">
        <v>1213</v>
      </c>
    </row>
    <row r="615" spans="1:5" ht="15.6">
      <c r="A615" s="318"/>
      <c r="B615" s="360"/>
      <c r="C615" s="318"/>
      <c r="D615" s="373"/>
      <c r="E615" s="318" t="s">
        <v>1212</v>
      </c>
    </row>
    <row r="616" spans="1:5" ht="15.6">
      <c r="A616" s="318"/>
      <c r="B616" s="360"/>
      <c r="C616" s="318"/>
      <c r="D616" s="373"/>
      <c r="E616" s="318"/>
    </row>
    <row r="617" spans="1:5" ht="31.2">
      <c r="A617" s="318" t="s">
        <v>1199</v>
      </c>
      <c r="B617" s="360">
        <v>45046</v>
      </c>
      <c r="C617" s="318" t="s">
        <v>1176</v>
      </c>
      <c r="D617" s="373" t="s">
        <v>1200</v>
      </c>
      <c r="E617" s="318" t="s">
        <v>1157</v>
      </c>
    </row>
    <row r="618" spans="1:5" ht="31.2">
      <c r="A618" s="149" t="s">
        <v>1199</v>
      </c>
      <c r="B618" s="152" t="s">
        <v>583</v>
      </c>
      <c r="C618" s="149" t="s">
        <v>1176</v>
      </c>
      <c r="D618" s="372" t="s">
        <v>1201</v>
      </c>
      <c r="E618" s="149" t="s">
        <v>1215</v>
      </c>
    </row>
    <row r="619" spans="1:5" ht="15.6">
      <c r="A619" s="149"/>
      <c r="B619" s="152"/>
      <c r="C619" s="149"/>
      <c r="D619" s="372"/>
      <c r="E619" s="149" t="s">
        <v>1214</v>
      </c>
    </row>
    <row r="620" spans="1:5" ht="46.8">
      <c r="A620" s="149" t="s">
        <v>1202</v>
      </c>
      <c r="B620" s="152">
        <v>45053</v>
      </c>
      <c r="C620" s="149" t="s">
        <v>1203</v>
      </c>
      <c r="D620" s="149"/>
      <c r="E620" s="149" t="s">
        <v>1217</v>
      </c>
    </row>
    <row r="621" spans="1:5" ht="27.6">
      <c r="E621" s="375" t="s">
        <v>1218</v>
      </c>
    </row>
    <row r="622" spans="1:5">
      <c r="E622" s="305" t="s">
        <v>1216</v>
      </c>
    </row>
    <row r="623" spans="1:5">
      <c r="E623" s="305" t="s">
        <v>1157</v>
      </c>
    </row>
  </sheetData>
  <sheetProtection sort="0" autoFilter="0" pivotTables="0"/>
  <mergeCells count="1">
    <mergeCell ref="A1:E1"/>
  </mergeCells>
  <hyperlinks>
    <hyperlink ref="D52" r:id="rId1"/>
    <hyperlink ref="D73" r:id="rId2" display="https://vk.com/wall-302669_42448?z=video-302669_456239340%2F20261578b8a00599cf%2Fpl_post_-302669_42448"/>
    <hyperlink ref="D74" r:id="rId3" display="https://vk.com/sibboxing?z=photo-62348884_457241498%2Falbum-62348884_00%2Frev"/>
    <hyperlink ref="D75" r:id="rId4" display="https://vk.com/sibboxing?z=photo-62348884_457241536%2Fwall-62348884_2808"/>
    <hyperlink ref="D215" r:id="rId5" display="https://moshkovo.nso.ru/news/5822"/>
    <hyperlink ref="D217" r:id="rId6" display="https://iskitim-gazeta.ru/turnir-po-boksu-na-prizy-aleksandra-vinnikova-proshli-v-iskitime/"/>
    <hyperlink ref="D218" r:id="rId7"/>
    <hyperlink ref="D327" r:id="rId8" display="https://talant-pedagogu.ru/"/>
    <hyperlink ref="D328" r:id="rId9" display="https://talant-pedagogu.ru/"/>
    <hyperlink ref="D329" r:id="rId10" display="https://talant-pedagogu.ru/"/>
    <hyperlink ref="D330" r:id="rId11" display="https://talant-pedagogu.ru/"/>
    <hyperlink ref="D331" r:id="rId12" display="https://talant-pedagogu.ru/"/>
    <hyperlink ref="D332" r:id="rId13" display="https://talant-pedagogu.ru/"/>
    <hyperlink ref="D333" r:id="rId14" display="https://talant-pedagogu.ru/"/>
    <hyperlink ref="D334" r:id="rId15" display="https://talant-pedagogu.ru/"/>
    <hyperlink ref="D335" r:id="rId16" display="https://talant-pedagogu.ru/"/>
    <hyperlink ref="D336" r:id="rId17" display="https://vk.com/sibboxing?w=wall-62348884_2857"/>
    <hyperlink ref="D340" r:id="rId18" display="https://talant-pedagogu.ru/"/>
    <hyperlink ref="D577" r:id="rId19" display="https://talant-pedagogu.ru/"/>
    <hyperlink ref="D581" r:id="rId20" display="https://www.youtube.com/watch?v=SxiockFGNxY"/>
    <hyperlink ref="D583" r:id="rId21"/>
    <hyperlink ref="D61" r:id="rId22"/>
    <hyperlink ref="D62" r:id="rId23"/>
    <hyperlink ref="D60" r:id="rId24"/>
    <hyperlink ref="D147" r:id="rId25" display="https://sun9-11.userapi.com/impg/lsOU3YTmCqbcoC8LwcVt4Ri0_V5ejG2wJlABXg/3EjBt_z8D20.jpg?size=807x538&amp;quality=95&amp;sign=6b83d847e726363e6a4d91162ab4616e&amp;c_uniq_tag=0xpC4V9YJ2fYzHVfmYY0G4nBpdJIDg0-BKQyIXpoWVM&amp;type=album"/>
    <hyperlink ref="D146" r:id="rId26"/>
    <hyperlink ref="D149" r:id="rId27"/>
    <hyperlink ref="D148" r:id="rId28"/>
    <hyperlink ref="D85" r:id="rId29"/>
    <hyperlink ref="D595" r:id="rId30"/>
    <hyperlink ref="D153" r:id="rId31"/>
    <hyperlink ref="D352" r:id="rId32"/>
    <hyperlink ref="D356" r:id="rId33" display="https://vk.com/wall-202535410_2693"/>
    <hyperlink ref="D362" r:id="rId34"/>
    <hyperlink ref="D604" r:id="rId35"/>
    <hyperlink ref="D605" r:id="rId36" display="https://www.tvorchestvospb.ru/tvorcheskiy_polet"/>
    <hyperlink ref="D608" r:id="rId37"/>
    <hyperlink ref="D609" r:id="rId38"/>
    <hyperlink ref="D610" r:id="rId39"/>
    <hyperlink ref="D611" r:id="rId40"/>
    <hyperlink ref="D613" r:id="rId41"/>
    <hyperlink ref="D614" r:id="rId42"/>
    <hyperlink ref="D617" r:id="rId43"/>
    <hyperlink ref="D618" r:id="rId44"/>
  </hyperlinks>
  <pageMargins left="0.7" right="0.7" top="0.75" bottom="0.75" header="0.3" footer="0.3"/>
  <pageSetup paperSize="9" orientation="landscape" r:id="rId4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="80" zoomScaleSheetLayoutView="80" workbookViewId="0">
      <selection activeCell="F19" sqref="F19"/>
    </sheetView>
  </sheetViews>
  <sheetFormatPr defaultRowHeight="14.4"/>
  <cols>
    <col min="1" max="1" width="47.44140625" customWidth="1"/>
    <col min="2" max="2" width="46.33203125" customWidth="1"/>
    <col min="3" max="3" width="16.33203125" customWidth="1"/>
    <col min="4" max="4" width="13.44140625" customWidth="1"/>
    <col min="5" max="5" width="12.5546875" customWidth="1"/>
    <col min="6" max="6" width="19.88671875" customWidth="1"/>
  </cols>
  <sheetData>
    <row r="1" spans="1:6" ht="17.399999999999999">
      <c r="A1" s="454" t="s">
        <v>152</v>
      </c>
      <c r="B1" s="454"/>
      <c r="C1" s="454"/>
      <c r="D1" s="231"/>
      <c r="E1" s="173"/>
      <c r="F1" s="173"/>
    </row>
    <row r="2" spans="1:6" ht="17.399999999999999">
      <c r="A2" s="439" t="s">
        <v>153</v>
      </c>
      <c r="B2" s="439"/>
      <c r="C2" s="439"/>
      <c r="D2" s="228"/>
      <c r="E2" s="165"/>
      <c r="F2" s="165"/>
    </row>
    <row r="3" spans="1:6" ht="75.75" customHeight="1">
      <c r="A3" s="167" t="s">
        <v>154</v>
      </c>
      <c r="B3" s="172" t="s">
        <v>222</v>
      </c>
      <c r="C3" s="170" t="s">
        <v>254</v>
      </c>
      <c r="D3" s="440" t="s">
        <v>253</v>
      </c>
      <c r="E3" s="441"/>
      <c r="F3" s="167" t="s">
        <v>255</v>
      </c>
    </row>
    <row r="4" spans="1:6" ht="22.5" customHeight="1">
      <c r="A4" s="227"/>
      <c r="B4" s="230"/>
      <c r="C4" s="229"/>
      <c r="D4" s="227" t="s">
        <v>251</v>
      </c>
      <c r="E4" s="227" t="s">
        <v>252</v>
      </c>
      <c r="F4" s="227"/>
    </row>
    <row r="5" spans="1:6" ht="18">
      <c r="A5" s="68" t="s">
        <v>155</v>
      </c>
      <c r="B5" s="71"/>
      <c r="C5" s="141"/>
      <c r="D5" s="72"/>
      <c r="E5" s="72"/>
      <c r="F5" s="72"/>
    </row>
    <row r="6" spans="1:6" ht="18">
      <c r="A6" s="66" t="s">
        <v>156</v>
      </c>
      <c r="C6" s="108"/>
      <c r="D6" s="117"/>
      <c r="E6" s="117"/>
      <c r="F6" s="117"/>
    </row>
    <row r="7" spans="1:6" ht="36">
      <c r="A7" s="30" t="s">
        <v>157</v>
      </c>
      <c r="B7" s="95"/>
      <c r="C7" s="94"/>
      <c r="D7" s="95"/>
      <c r="E7" s="95"/>
      <c r="F7" s="95"/>
    </row>
    <row r="8" spans="1:6" ht="18">
      <c r="A8" s="30" t="s">
        <v>249</v>
      </c>
      <c r="B8" s="333" t="s">
        <v>1222</v>
      </c>
      <c r="C8" s="94">
        <v>4748</v>
      </c>
    </row>
    <row r="9" spans="1:6" ht="18">
      <c r="A9" s="348"/>
      <c r="B9" s="333" t="s">
        <v>1040</v>
      </c>
      <c r="C9" s="94">
        <v>3661</v>
      </c>
      <c r="D9" s="95">
        <v>94</v>
      </c>
      <c r="E9" s="95">
        <v>170860</v>
      </c>
      <c r="F9" s="95">
        <v>8323</v>
      </c>
    </row>
    <row r="10" spans="1:6" ht="18">
      <c r="A10" s="30" t="s">
        <v>250</v>
      </c>
      <c r="B10" s="334" t="s">
        <v>1041</v>
      </c>
      <c r="C10" s="175">
        <v>103</v>
      </c>
      <c r="D10" s="95">
        <v>15</v>
      </c>
      <c r="E10" s="95">
        <v>200</v>
      </c>
      <c r="F10" s="176">
        <v>187</v>
      </c>
    </row>
    <row r="11" spans="1:6" ht="18">
      <c r="A11" s="248"/>
      <c r="B11" s="334" t="s">
        <v>1042</v>
      </c>
      <c r="C11" s="94">
        <v>1366</v>
      </c>
      <c r="D11" s="95">
        <v>51</v>
      </c>
      <c r="E11" s="95">
        <v>67130</v>
      </c>
      <c r="F11" s="95">
        <v>6692</v>
      </c>
    </row>
    <row r="12" spans="1:6" ht="18">
      <c r="A12" s="248"/>
      <c r="B12" s="334" t="s">
        <v>1043</v>
      </c>
      <c r="C12" s="175">
        <v>433</v>
      </c>
      <c r="D12" s="95">
        <v>17</v>
      </c>
      <c r="E12" s="95">
        <v>14053</v>
      </c>
      <c r="F12" s="176">
        <v>3044</v>
      </c>
    </row>
    <row r="13" spans="1:6" ht="18">
      <c r="A13" s="248"/>
      <c r="B13" s="334" t="s">
        <v>1044</v>
      </c>
      <c r="C13" s="175">
        <v>374</v>
      </c>
      <c r="D13" s="95">
        <v>40</v>
      </c>
      <c r="E13" s="95">
        <v>14600</v>
      </c>
      <c r="F13" s="176">
        <v>150</v>
      </c>
    </row>
    <row r="14" spans="1:6" ht="18.600000000000001" thickBot="1">
      <c r="A14" s="248"/>
      <c r="B14" s="333" t="s">
        <v>1045</v>
      </c>
      <c r="C14" s="343" t="s">
        <v>1081</v>
      </c>
      <c r="D14" s="344">
        <v>9.8000000000000007</v>
      </c>
      <c r="E14" s="345">
        <v>3593</v>
      </c>
      <c r="F14" s="345" t="s">
        <v>1082</v>
      </c>
    </row>
    <row r="15" spans="1:6" ht="18">
      <c r="A15" s="248"/>
      <c r="B15" s="333" t="s">
        <v>1046</v>
      </c>
      <c r="C15" s="175">
        <v>297</v>
      </c>
      <c r="D15" s="95">
        <v>13</v>
      </c>
      <c r="E15" s="95">
        <v>9510</v>
      </c>
      <c r="F15" s="176">
        <v>1910</v>
      </c>
    </row>
    <row r="16" spans="1:6" ht="18">
      <c r="A16" s="66" t="s">
        <v>281</v>
      </c>
      <c r="C16" s="94"/>
      <c r="D16" s="95"/>
      <c r="E16" s="95"/>
      <c r="F16" s="95"/>
    </row>
    <row r="17" spans="1:6" ht="18">
      <c r="A17" s="69" t="s">
        <v>280</v>
      </c>
      <c r="B17" s="95"/>
      <c r="C17" s="94"/>
      <c r="D17" s="95"/>
      <c r="E17" s="95"/>
      <c r="F17" s="95"/>
    </row>
    <row r="18" spans="1:6" ht="18">
      <c r="A18" s="73" t="s">
        <v>158</v>
      </c>
      <c r="B18" s="95"/>
      <c r="C18" s="94"/>
      <c r="D18" s="95"/>
      <c r="E18" s="95"/>
      <c r="F18" s="95"/>
    </row>
    <row r="19" spans="1:6" ht="18.75" customHeight="1">
      <c r="A19" s="47" t="s">
        <v>159</v>
      </c>
      <c r="B19" s="70" t="s">
        <v>163</v>
      </c>
      <c r="C19" s="142" t="s">
        <v>162</v>
      </c>
      <c r="D19" s="70"/>
      <c r="E19" s="70"/>
      <c r="F19" s="70"/>
    </row>
    <row r="20" spans="1:6" ht="18">
      <c r="A20" s="30" t="s">
        <v>160</v>
      </c>
      <c r="B20" s="95"/>
      <c r="C20" s="94"/>
      <c r="D20" s="95"/>
      <c r="E20" s="95"/>
      <c r="F20" s="95"/>
    </row>
    <row r="21" spans="1:6" ht="18">
      <c r="A21" s="30" t="s">
        <v>161</v>
      </c>
      <c r="B21" s="95"/>
      <c r="C21" s="94"/>
      <c r="D21" s="95"/>
      <c r="E21" s="95"/>
      <c r="F21" s="95"/>
    </row>
    <row r="22" spans="1:6" ht="18">
      <c r="A22" s="1"/>
      <c r="B22" s="1"/>
      <c r="C22" s="1"/>
      <c r="D22" s="1"/>
      <c r="E22" s="1"/>
      <c r="F22" s="1"/>
    </row>
    <row r="24" spans="1:6" ht="37.5" customHeight="1"/>
    <row r="25" spans="1:6" ht="75" customHeight="1"/>
    <row r="26" spans="1:6" ht="38.25" customHeight="1"/>
    <row r="35" spans="1:6" ht="18">
      <c r="A35" s="1"/>
      <c r="B35" s="1"/>
      <c r="C35" s="1"/>
      <c r="D35" s="1"/>
      <c r="E35" s="1"/>
      <c r="F35" s="1"/>
    </row>
    <row r="36" spans="1:6" ht="18">
      <c r="A36" s="1"/>
      <c r="B36" s="1"/>
      <c r="C36" s="1"/>
      <c r="D36" s="1"/>
      <c r="E36" s="1"/>
      <c r="F36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66FFFF"/>
  </sheetPr>
  <dimension ref="A1:B327"/>
  <sheetViews>
    <sheetView view="pageBreakPreview" zoomScaleSheetLayoutView="100" workbookViewId="0">
      <selection activeCell="E16" sqref="E16"/>
    </sheetView>
  </sheetViews>
  <sheetFormatPr defaultRowHeight="14.4"/>
  <cols>
    <col min="1" max="1" width="68.6640625" customWidth="1"/>
    <col min="2" max="2" width="34.6640625" style="5" customWidth="1"/>
  </cols>
  <sheetData>
    <row r="1" spans="1:2" ht="17.399999999999999">
      <c r="A1" s="439" t="s">
        <v>164</v>
      </c>
      <c r="B1" s="439"/>
    </row>
    <row r="2" spans="1:2" ht="17.399999999999999">
      <c r="A2" s="167" t="s">
        <v>165</v>
      </c>
      <c r="B2" s="167" t="s">
        <v>172</v>
      </c>
    </row>
    <row r="3" spans="1:2" ht="73.5" customHeight="1">
      <c r="A3" s="144" t="s">
        <v>166</v>
      </c>
      <c r="B3" s="148">
        <v>4</v>
      </c>
    </row>
    <row r="4" spans="1:2" ht="101.25" customHeight="1">
      <c r="A4" s="144" t="s">
        <v>167</v>
      </c>
      <c r="B4" s="148">
        <v>0</v>
      </c>
    </row>
    <row r="5" spans="1:2">
      <c r="B5"/>
    </row>
    <row r="6" spans="1:2">
      <c r="B6"/>
    </row>
    <row r="7" spans="1:2">
      <c r="B7"/>
    </row>
    <row r="8" spans="1:2">
      <c r="B8"/>
    </row>
    <row r="9" spans="1:2">
      <c r="B9"/>
    </row>
    <row r="10" spans="1:2">
      <c r="B10"/>
    </row>
    <row r="11" spans="1:2">
      <c r="B11"/>
    </row>
    <row r="12" spans="1:2">
      <c r="B12"/>
    </row>
    <row r="13" spans="1:2">
      <c r="B13"/>
    </row>
    <row r="14" spans="1:2">
      <c r="B14"/>
    </row>
    <row r="15" spans="1:2">
      <c r="B15"/>
    </row>
    <row r="16" spans="1:2">
      <c r="B16"/>
    </row>
    <row r="17" spans="2:2">
      <c r="B17"/>
    </row>
    <row r="18" spans="2:2">
      <c r="B18"/>
    </row>
    <row r="19" spans="2:2">
      <c r="B19"/>
    </row>
    <row r="20" spans="2:2">
      <c r="B20"/>
    </row>
    <row r="21" spans="2:2">
      <c r="B21"/>
    </row>
    <row r="22" spans="2:2">
      <c r="B22"/>
    </row>
    <row r="23" spans="2:2">
      <c r="B23"/>
    </row>
    <row r="24" spans="2:2">
      <c r="B24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1:2">
      <c r="B321"/>
    </row>
    <row r="322" spans="1:2">
      <c r="B322"/>
    </row>
    <row r="323" spans="1:2">
      <c r="B323"/>
    </row>
    <row r="324" spans="1:2">
      <c r="B324"/>
    </row>
    <row r="325" spans="1:2">
      <c r="B325"/>
    </row>
    <row r="326" spans="1:2">
      <c r="B326"/>
    </row>
    <row r="327" spans="1:2" ht="18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B7FFFF"/>
  </sheetPr>
  <dimension ref="A1:D7"/>
  <sheetViews>
    <sheetView view="pageBreakPreview" zoomScaleSheetLayoutView="100" workbookViewId="0">
      <selection activeCell="C6" sqref="C6"/>
    </sheetView>
  </sheetViews>
  <sheetFormatPr defaultRowHeight="14.4"/>
  <cols>
    <col min="1" max="1" width="4.88671875" customWidth="1"/>
    <col min="2" max="2" width="37.5546875" customWidth="1"/>
    <col min="3" max="3" width="72.109375" customWidth="1"/>
    <col min="4" max="4" width="16.6640625" customWidth="1"/>
  </cols>
  <sheetData>
    <row r="1" spans="1:4" ht="17.399999999999999">
      <c r="A1" s="145" t="s">
        <v>168</v>
      </c>
      <c r="B1" s="145"/>
      <c r="C1" s="145"/>
      <c r="D1" s="145"/>
    </row>
    <row r="2" spans="1:4" ht="37.5" customHeight="1">
      <c r="A2" s="167" t="s">
        <v>56</v>
      </c>
      <c r="B2" s="167" t="s">
        <v>169</v>
      </c>
      <c r="C2" s="167" t="s">
        <v>170</v>
      </c>
      <c r="D2" s="167" t="s">
        <v>171</v>
      </c>
    </row>
    <row r="3" spans="1:4" ht="44.25" customHeight="1">
      <c r="A3" s="63">
        <v>1</v>
      </c>
      <c r="B3" s="30" t="s">
        <v>173</v>
      </c>
      <c r="C3" s="74" t="s">
        <v>1225</v>
      </c>
      <c r="D3" s="21"/>
    </row>
    <row r="4" spans="1:4" ht="59.25" customHeight="1">
      <c r="A4" s="63">
        <v>2</v>
      </c>
      <c r="B4" s="30" t="s">
        <v>174</v>
      </c>
      <c r="C4" s="74" t="s">
        <v>1225</v>
      </c>
      <c r="D4" s="21"/>
    </row>
    <row r="5" spans="1:4" ht="49.5" customHeight="1">
      <c r="A5" s="63">
        <v>3</v>
      </c>
      <c r="B5" s="30" t="s">
        <v>175</v>
      </c>
      <c r="C5" s="74" t="s">
        <v>1225</v>
      </c>
      <c r="D5" s="21"/>
    </row>
    <row r="6" spans="1:4" ht="48.75" customHeight="1">
      <c r="A6" s="63">
        <v>4</v>
      </c>
      <c r="B6" s="67" t="s">
        <v>158</v>
      </c>
      <c r="C6" s="74" t="s">
        <v>1225</v>
      </c>
      <c r="D6" s="21"/>
    </row>
    <row r="7" spans="1:4" ht="18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66FFFF"/>
  </sheetPr>
  <dimension ref="A1:E8"/>
  <sheetViews>
    <sheetView view="pageBreakPreview" topLeftCell="B1" zoomScale="90" zoomScaleSheetLayoutView="90" workbookViewId="0">
      <selection activeCell="E6" sqref="E6"/>
    </sheetView>
  </sheetViews>
  <sheetFormatPr defaultRowHeight="14.4"/>
  <cols>
    <col min="1" max="1" width="4.88671875" customWidth="1"/>
    <col min="2" max="2" width="27.109375" customWidth="1"/>
    <col min="3" max="3" width="16.88671875" customWidth="1"/>
    <col min="4" max="4" width="16.5546875" customWidth="1"/>
    <col min="5" max="5" width="57" customWidth="1"/>
  </cols>
  <sheetData>
    <row r="1" spans="1:5" ht="17.399999999999999">
      <c r="A1" s="454" t="s">
        <v>142</v>
      </c>
      <c r="B1" s="454"/>
      <c r="C1" s="454"/>
      <c r="D1" s="454"/>
      <c r="E1" s="454"/>
    </row>
    <row r="2" spans="1:5" ht="39" customHeight="1">
      <c r="A2" s="164" t="s">
        <v>56</v>
      </c>
      <c r="B2" s="164" t="s">
        <v>143</v>
      </c>
      <c r="C2" s="164" t="s">
        <v>144</v>
      </c>
      <c r="D2" s="164" t="s">
        <v>145</v>
      </c>
      <c r="E2" s="164" t="s">
        <v>146</v>
      </c>
    </row>
    <row r="3" spans="1:5" ht="54">
      <c r="A3" s="66">
        <v>1</v>
      </c>
      <c r="B3" s="66" t="s">
        <v>147</v>
      </c>
      <c r="C3" s="98">
        <v>36</v>
      </c>
      <c r="D3" s="98">
        <v>1</v>
      </c>
      <c r="E3" s="67" t="s">
        <v>1083</v>
      </c>
    </row>
    <row r="4" spans="1:5" ht="18">
      <c r="A4" s="30">
        <v>2</v>
      </c>
      <c r="B4" s="66" t="s">
        <v>148</v>
      </c>
      <c r="C4" s="98">
        <v>0</v>
      </c>
      <c r="D4" s="98">
        <v>0</v>
      </c>
      <c r="E4" s="67"/>
    </row>
    <row r="5" spans="1:5" ht="18">
      <c r="A5" s="66">
        <v>3</v>
      </c>
      <c r="B5" s="66" t="s">
        <v>149</v>
      </c>
      <c r="C5" s="98">
        <v>0</v>
      </c>
      <c r="D5" s="98">
        <v>0</v>
      </c>
      <c r="E5" s="67"/>
    </row>
    <row r="6" spans="1:5" ht="54">
      <c r="A6" s="455">
        <v>4</v>
      </c>
      <c r="B6" s="455" t="s">
        <v>150</v>
      </c>
      <c r="C6" s="177">
        <v>0</v>
      </c>
      <c r="D6" s="98" t="s">
        <v>1084</v>
      </c>
      <c r="E6" s="67" t="s">
        <v>1083</v>
      </c>
    </row>
    <row r="7" spans="1:5" ht="18">
      <c r="A7" s="456"/>
      <c r="B7" s="456"/>
      <c r="C7" s="177">
        <v>0</v>
      </c>
      <c r="D7" s="98">
        <v>0</v>
      </c>
      <c r="E7" s="67"/>
    </row>
    <row r="8" spans="1:5" ht="18">
      <c r="A8" s="30">
        <v>5</v>
      </c>
      <c r="B8" s="66" t="s">
        <v>151</v>
      </c>
      <c r="C8" s="177">
        <v>0</v>
      </c>
      <c r="D8" s="98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B7FFFF"/>
  </sheetPr>
  <dimension ref="A1:L12"/>
  <sheetViews>
    <sheetView workbookViewId="0">
      <selection activeCell="F19" sqref="F19"/>
    </sheetView>
  </sheetViews>
  <sheetFormatPr defaultRowHeight="14.4"/>
  <cols>
    <col min="2" max="2" width="12.21875" customWidth="1"/>
    <col min="3" max="3" width="12.5546875" customWidth="1"/>
    <col min="4" max="4" width="12.77734375" customWidth="1"/>
    <col min="5" max="5" width="13.33203125" customWidth="1"/>
    <col min="6" max="6" width="14.5546875" customWidth="1"/>
    <col min="7" max="7" width="13.88671875" customWidth="1"/>
    <col min="8" max="8" width="14.44140625" customWidth="1"/>
    <col min="9" max="9" width="10.5546875" customWidth="1"/>
    <col min="10" max="10" width="12.88671875" customWidth="1"/>
    <col min="11" max="11" width="12.109375" customWidth="1"/>
    <col min="12" max="12" width="11" customWidth="1"/>
  </cols>
  <sheetData>
    <row r="1" spans="1:12" ht="17.399999999999999">
      <c r="A1" s="439" t="s">
        <v>118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2" ht="17.399999999999999">
      <c r="A2" s="461" t="s">
        <v>41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1:12" ht="17.399999999999999">
      <c r="A3" s="435" t="s">
        <v>17</v>
      </c>
      <c r="B3" s="449" t="s">
        <v>11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2" ht="17.399999999999999">
      <c r="A4" s="435"/>
      <c r="B4" s="435" t="s">
        <v>12</v>
      </c>
      <c r="C4" s="435" t="s">
        <v>18</v>
      </c>
      <c r="D4" s="435" t="s">
        <v>119</v>
      </c>
      <c r="E4" s="435"/>
      <c r="F4" s="435" t="s">
        <v>13</v>
      </c>
      <c r="G4" s="425" t="s">
        <v>225</v>
      </c>
      <c r="H4" s="435" t="s">
        <v>74</v>
      </c>
      <c r="I4" s="435" t="s">
        <v>78</v>
      </c>
      <c r="J4" s="435" t="s">
        <v>14</v>
      </c>
      <c r="K4" s="435" t="s">
        <v>43</v>
      </c>
      <c r="L4" s="435" t="s">
        <v>15</v>
      </c>
    </row>
    <row r="5" spans="1:12" ht="34.799999999999997">
      <c r="A5" s="435"/>
      <c r="B5" s="435"/>
      <c r="C5" s="435"/>
      <c r="D5" s="347" t="s">
        <v>121</v>
      </c>
      <c r="E5" s="347" t="s">
        <v>120</v>
      </c>
      <c r="F5" s="435"/>
      <c r="G5" s="427"/>
      <c r="H5" s="435"/>
      <c r="I5" s="435"/>
      <c r="J5" s="435"/>
      <c r="K5" s="435"/>
      <c r="L5" s="435"/>
    </row>
    <row r="6" spans="1:12" ht="17.399999999999999">
      <c r="A6" s="346">
        <v>126</v>
      </c>
      <c r="B6" s="100">
        <v>1</v>
      </c>
      <c r="C6" s="100">
        <v>3</v>
      </c>
      <c r="D6" s="100">
        <v>6</v>
      </c>
      <c r="E6" s="100">
        <v>0</v>
      </c>
      <c r="F6" s="100">
        <v>4</v>
      </c>
      <c r="G6" s="100">
        <v>4</v>
      </c>
      <c r="H6" s="100">
        <v>19</v>
      </c>
      <c r="I6" s="100">
        <v>1</v>
      </c>
      <c r="J6" s="100">
        <v>46</v>
      </c>
      <c r="K6" s="100">
        <v>11</v>
      </c>
      <c r="L6" s="100">
        <v>31</v>
      </c>
    </row>
    <row r="7" spans="1:12" ht="17.399999999999999">
      <c r="A7" s="457" t="s">
        <v>235</v>
      </c>
      <c r="B7" s="458"/>
      <c r="C7" s="459" t="s">
        <v>16</v>
      </c>
      <c r="D7" s="459"/>
      <c r="E7" s="459"/>
      <c r="F7" s="459"/>
      <c r="G7" s="459"/>
      <c r="H7" s="459"/>
      <c r="I7" s="459"/>
      <c r="J7" s="459"/>
      <c r="K7" s="459"/>
      <c r="L7" s="460"/>
    </row>
    <row r="8" spans="1:12" ht="17.399999999999999">
      <c r="A8" s="101">
        <v>100</v>
      </c>
      <c r="B8" s="101" t="e">
        <v>#DIV/0!</v>
      </c>
      <c r="C8" s="101" t="e">
        <v>#DIV/0!</v>
      </c>
      <c r="D8" s="101" t="e">
        <v>#DIV/0!</v>
      </c>
      <c r="E8" s="101" t="e">
        <v>#DIV/0!</v>
      </c>
      <c r="F8" s="101" t="e">
        <v>#DIV/0!</v>
      </c>
      <c r="G8" s="101" t="e">
        <v>#DIV/0!</v>
      </c>
      <c r="H8" s="101" t="e">
        <v>#DIV/0!</v>
      </c>
      <c r="I8" s="101" t="e">
        <v>#DIV/0!</v>
      </c>
      <c r="J8" s="101" t="e">
        <v>#DIV/0!</v>
      </c>
      <c r="K8" s="101" t="e">
        <v>#DIV/0!</v>
      </c>
      <c r="L8" s="101" t="e">
        <v>#DIV/0!</v>
      </c>
    </row>
    <row r="9" spans="1:12" ht="17.399999999999999">
      <c r="A9" s="449" t="s">
        <v>195</v>
      </c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</row>
    <row r="10" spans="1:12" ht="17.399999999999999">
      <c r="A10" s="96">
        <v>23</v>
      </c>
      <c r="B10" s="21">
        <v>0</v>
      </c>
      <c r="C10" s="21">
        <v>0</v>
      </c>
      <c r="D10" s="21">
        <v>0</v>
      </c>
      <c r="E10" s="21">
        <v>0</v>
      </c>
      <c r="F10" s="21">
        <v>3</v>
      </c>
      <c r="G10" s="21">
        <v>2</v>
      </c>
      <c r="H10" s="21">
        <v>6</v>
      </c>
      <c r="I10" s="21">
        <v>0</v>
      </c>
      <c r="J10" s="21">
        <v>6</v>
      </c>
      <c r="K10" s="21">
        <v>3</v>
      </c>
      <c r="L10" s="21">
        <v>3</v>
      </c>
    </row>
    <row r="11" spans="1:12" ht="17.399999999999999">
      <c r="A11" s="448" t="s">
        <v>189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</row>
    <row r="12" spans="1:12" ht="17.399999999999999">
      <c r="A12" s="35">
        <v>13</v>
      </c>
      <c r="B12" s="143">
        <v>0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2</v>
      </c>
      <c r="I12" s="143">
        <v>0</v>
      </c>
      <c r="J12" s="143">
        <v>6</v>
      </c>
      <c r="K12" s="143">
        <v>0</v>
      </c>
      <c r="L12" s="143">
        <v>5</v>
      </c>
    </row>
  </sheetData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M59"/>
  <sheetViews>
    <sheetView view="pageBreakPreview" zoomScale="90" zoomScaleNormal="80" zoomScaleSheetLayoutView="90" workbookViewId="0">
      <selection activeCell="A6" sqref="A6"/>
    </sheetView>
  </sheetViews>
  <sheetFormatPr defaultColWidth="9.109375" defaultRowHeight="14.4"/>
  <cols>
    <col min="1" max="1" width="11.44140625" style="38" customWidth="1"/>
    <col min="2" max="2" width="12.5546875" style="38" customWidth="1"/>
    <col min="3" max="3" width="21.33203125" style="38" customWidth="1"/>
    <col min="4" max="4" width="13.109375" style="38" customWidth="1"/>
    <col min="5" max="5" width="24" style="38" customWidth="1"/>
    <col min="6" max="6" width="21.5546875" style="38" customWidth="1"/>
    <col min="7" max="7" width="11.33203125" style="38" customWidth="1"/>
    <col min="8" max="8" width="12.5546875" style="38" customWidth="1"/>
    <col min="9" max="9" width="11.5546875" style="38" customWidth="1"/>
    <col min="10" max="10" width="11.33203125" style="38" bestFit="1" customWidth="1"/>
    <col min="11" max="11" width="23.88671875" style="38" customWidth="1"/>
    <col min="12" max="12" width="22.109375" style="38" customWidth="1"/>
    <col min="13" max="13" width="18.44140625" style="38" customWidth="1"/>
    <col min="14" max="33" width="9.109375" style="38"/>
    <col min="34" max="34" width="12.33203125" style="38" bestFit="1" customWidth="1"/>
    <col min="35" max="16384" width="9.109375" style="38"/>
  </cols>
  <sheetData>
    <row r="1" spans="1:13" ht="18.75" customHeight="1">
      <c r="A1" s="439" t="s">
        <v>118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3" ht="19.5" customHeight="1">
      <c r="A2" s="461" t="s">
        <v>41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</row>
    <row r="3" spans="1:13" ht="17.399999999999999">
      <c r="A3" s="435" t="s">
        <v>17</v>
      </c>
      <c r="B3" s="449" t="s">
        <v>11</v>
      </c>
      <c r="C3" s="449"/>
      <c r="D3" s="449"/>
      <c r="E3" s="449"/>
      <c r="F3" s="449"/>
      <c r="G3" s="449"/>
      <c r="H3" s="449"/>
      <c r="I3" s="449"/>
      <c r="J3" s="449"/>
      <c r="K3" s="449"/>
      <c r="L3" s="449"/>
    </row>
    <row r="4" spans="1:13" ht="19.5" customHeight="1">
      <c r="A4" s="435"/>
      <c r="B4" s="435" t="s">
        <v>12</v>
      </c>
      <c r="C4" s="435" t="s">
        <v>18</v>
      </c>
      <c r="D4" s="435" t="s">
        <v>119</v>
      </c>
      <c r="E4" s="435"/>
      <c r="F4" s="435" t="s">
        <v>13</v>
      </c>
      <c r="G4" s="425" t="s">
        <v>225</v>
      </c>
      <c r="H4" s="435" t="s">
        <v>74</v>
      </c>
      <c r="I4" s="435" t="s">
        <v>78</v>
      </c>
      <c r="J4" s="435" t="s">
        <v>14</v>
      </c>
      <c r="K4" s="435" t="s">
        <v>43</v>
      </c>
      <c r="L4" s="435" t="s">
        <v>15</v>
      </c>
    </row>
    <row r="5" spans="1:13" ht="37.5" customHeight="1">
      <c r="A5" s="435"/>
      <c r="B5" s="435"/>
      <c r="C5" s="435"/>
      <c r="D5" s="167" t="s">
        <v>121</v>
      </c>
      <c r="E5" s="167" t="s">
        <v>120</v>
      </c>
      <c r="F5" s="435"/>
      <c r="G5" s="427"/>
      <c r="H5" s="435"/>
      <c r="I5" s="435"/>
      <c r="J5" s="435"/>
      <c r="K5" s="435"/>
      <c r="L5" s="435"/>
    </row>
    <row r="6" spans="1:13" s="77" customFormat="1" ht="36" customHeight="1">
      <c r="A6" s="169">
        <f>SUM(B6:L6)-A10</f>
        <v>0</v>
      </c>
      <c r="B6" s="100">
        <v>0</v>
      </c>
      <c r="C6" s="100">
        <v>0</v>
      </c>
      <c r="D6" s="100">
        <v>0</v>
      </c>
      <c r="E6" s="100">
        <v>0</v>
      </c>
      <c r="F6" s="100">
        <v>0</v>
      </c>
      <c r="G6" s="100">
        <v>0</v>
      </c>
      <c r="H6" s="100">
        <v>0</v>
      </c>
      <c r="I6" s="100">
        <v>0</v>
      </c>
      <c r="J6" s="100">
        <v>0</v>
      </c>
      <c r="K6" s="100">
        <v>0</v>
      </c>
      <c r="L6" s="100">
        <v>0</v>
      </c>
      <c r="M6" s="87"/>
    </row>
    <row r="7" spans="1:13" ht="18.75" customHeight="1">
      <c r="A7" s="457" t="str">
        <f>IF(A6=B6+C6+D6+E6+F6+G6+H6+I6+J6+K6+L6-A10,"ПРАВИЛЬНО"," НЕПРАВИЛЬНО")</f>
        <v>ПРАВИЛЬНО</v>
      </c>
      <c r="B7" s="458"/>
      <c r="C7" s="459" t="s">
        <v>16</v>
      </c>
      <c r="D7" s="459"/>
      <c r="E7" s="459"/>
      <c r="F7" s="459"/>
      <c r="G7" s="459"/>
      <c r="H7" s="459"/>
      <c r="I7" s="459"/>
      <c r="J7" s="459"/>
      <c r="K7" s="459"/>
      <c r="L7" s="460"/>
      <c r="M7" s="88"/>
    </row>
    <row r="8" spans="1:13" ht="36" customHeight="1">
      <c r="A8" s="101" t="e">
        <f>SUM(B8:L8)</f>
        <v>#DIV/0!</v>
      </c>
      <c r="B8" s="101" t="e">
        <f>100/A6*(B6-B10)</f>
        <v>#DIV/0!</v>
      </c>
      <c r="C8" s="101" t="e">
        <f>100/A6*(C6-C10)</f>
        <v>#DIV/0!</v>
      </c>
      <c r="D8" s="101" t="e">
        <f>100/A6*(D6-D10)</f>
        <v>#DIV/0!</v>
      </c>
      <c r="E8" s="101" t="e">
        <f>100/A6*(E6-E10)</f>
        <v>#DIV/0!</v>
      </c>
      <c r="F8" s="101" t="e">
        <f>100/A6*(F6-F10)</f>
        <v>#DIV/0!</v>
      </c>
      <c r="G8" s="101" t="e">
        <f>100/A6*(G6-G10)</f>
        <v>#DIV/0!</v>
      </c>
      <c r="H8" s="101" t="e">
        <f>100/A6*(H6-H10)</f>
        <v>#DIV/0!</v>
      </c>
      <c r="I8" s="101" t="e">
        <f>100/A6*(I6-I10)</f>
        <v>#DIV/0!</v>
      </c>
      <c r="J8" s="101" t="e">
        <f>100/A6*(J6-J10)</f>
        <v>#DIV/0!</v>
      </c>
      <c r="K8" s="101" t="e">
        <f>100/A6*(K6-K10)</f>
        <v>#DIV/0!</v>
      </c>
      <c r="L8" s="101" t="e">
        <f>100/A6*(L6-L10)</f>
        <v>#DIV/0!</v>
      </c>
      <c r="M8" s="225"/>
    </row>
    <row r="9" spans="1:13" ht="19.5" customHeight="1">
      <c r="A9" s="449" t="s">
        <v>195</v>
      </c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88"/>
    </row>
    <row r="10" spans="1:13" s="61" customFormat="1" ht="36" customHeight="1">
      <c r="A10" s="96">
        <f>SUM(B10:L10)</f>
        <v>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</row>
    <row r="11" spans="1:13" ht="19.5" customHeight="1">
      <c r="A11" s="448" t="s">
        <v>189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</row>
    <row r="12" spans="1:13" s="78" customFormat="1" ht="36" customHeight="1">
      <c r="A12" s="35">
        <f>SUM(B12:L12)</f>
        <v>0</v>
      </c>
      <c r="B12" s="143">
        <v>0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</row>
    <row r="13" spans="1:13" s="78" customFormat="1" ht="18"/>
    <row r="14" spans="1:13" s="78" customFormat="1" ht="18"/>
    <row r="15" spans="1:13" s="78" customFormat="1" ht="18"/>
    <row r="16" spans="1:13" s="78" customFormat="1" ht="18"/>
    <row r="17" s="78" customFormat="1" ht="18"/>
    <row r="18" s="78" customFormat="1" ht="18"/>
    <row r="19" s="78" customFormat="1" ht="18"/>
    <row r="20" s="78" customFormat="1" ht="18"/>
    <row r="21" s="78" customFormat="1" ht="18"/>
    <row r="22" s="78" customFormat="1" ht="18"/>
    <row r="23" s="78" customFormat="1" ht="18"/>
    <row r="24" s="78" customFormat="1" ht="18"/>
    <row r="25" s="78" customFormat="1" ht="18"/>
    <row r="26" s="78" customFormat="1" ht="18"/>
    <row r="27" s="78" customFormat="1" ht="18"/>
    <row r="28" s="78" customFormat="1" ht="18"/>
    <row r="29" s="78" customFormat="1" ht="18"/>
    <row r="30" s="78" customFormat="1" ht="18"/>
    <row r="31" s="78" customFormat="1" ht="18"/>
    <row r="32" s="78" customFormat="1" ht="18"/>
    <row r="33" s="78" customFormat="1" ht="18"/>
    <row r="34" s="78" customFormat="1" ht="18"/>
    <row r="35" s="78" customFormat="1" ht="18"/>
    <row r="36" s="78" customFormat="1" ht="18"/>
    <row r="37" s="78" customFormat="1" ht="18"/>
    <row r="38" s="78" customFormat="1" ht="18"/>
    <row r="39" s="78" customFormat="1" ht="18"/>
    <row r="40" s="78" customFormat="1" ht="18"/>
    <row r="41" s="78" customFormat="1" ht="18"/>
    <row r="42" s="78" customFormat="1" ht="18"/>
    <row r="43" s="78" customFormat="1" ht="18"/>
    <row r="44" s="78" customFormat="1" ht="18"/>
    <row r="45" s="78" customFormat="1" ht="18"/>
    <row r="46" s="78" customFormat="1" ht="18"/>
    <row r="47" s="78" customFormat="1" ht="18"/>
    <row r="48" s="78" customFormat="1" ht="18"/>
    <row r="49" s="78" customFormat="1" ht="18"/>
    <row r="50" s="78" customFormat="1" ht="18"/>
    <row r="51" s="78" customFormat="1" ht="18"/>
    <row r="52" s="78" customFormat="1" ht="18"/>
    <row r="53" s="78" customFormat="1" ht="18"/>
    <row r="54" s="79" customFormat="1" ht="13.8"/>
    <row r="55" s="79" customFormat="1" ht="13.8"/>
    <row r="56" s="79" customFormat="1" ht="13.8"/>
    <row r="57" s="79" customFormat="1" ht="13.8"/>
    <row r="58" s="79" customFormat="1" ht="13.8"/>
    <row r="59" s="79" customFormat="1" ht="13.8"/>
  </sheetData>
  <sheetProtection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B7FFFF"/>
  </sheetPr>
  <dimension ref="A1:D39"/>
  <sheetViews>
    <sheetView view="pageBreakPreview" zoomScale="90" zoomScaleSheetLayoutView="90" workbookViewId="0">
      <selection activeCell="C22" sqref="C22"/>
    </sheetView>
  </sheetViews>
  <sheetFormatPr defaultRowHeight="14.4"/>
  <cols>
    <col min="1" max="1" width="60.6640625" customWidth="1"/>
    <col min="2" max="2" width="17.109375" customWidth="1"/>
    <col min="3" max="3" width="32.88671875" customWidth="1"/>
    <col min="5" max="5" width="28.109375" customWidth="1"/>
  </cols>
  <sheetData>
    <row r="1" spans="1:4" ht="17.399999999999999">
      <c r="A1" s="424" t="s">
        <v>42</v>
      </c>
      <c r="B1" s="424"/>
      <c r="C1" s="424"/>
    </row>
    <row r="2" spans="1:4" ht="18.75" customHeight="1">
      <c r="A2" s="167" t="s">
        <v>1</v>
      </c>
      <c r="B2" s="167" t="s">
        <v>2</v>
      </c>
      <c r="C2" s="167" t="s">
        <v>44</v>
      </c>
    </row>
    <row r="3" spans="1:4" ht="18.75" customHeight="1">
      <c r="A3" s="28" t="s">
        <v>182</v>
      </c>
      <c r="B3" s="96">
        <v>74</v>
      </c>
      <c r="C3" s="90">
        <f>SUM(B6:B14)</f>
        <v>74</v>
      </c>
      <c r="D3" s="103">
        <f>SUM(B6:B14)-B4</f>
        <v>57</v>
      </c>
    </row>
    <row r="4" spans="1:4" ht="55.5" customHeight="1">
      <c r="A4" s="92" t="s">
        <v>197</v>
      </c>
      <c r="B4" s="57">
        <v>17</v>
      </c>
      <c r="C4" s="89"/>
      <c r="D4" s="103"/>
    </row>
    <row r="5" spans="1:4" ht="17.399999999999999">
      <c r="A5" s="170" t="s">
        <v>0</v>
      </c>
      <c r="B5" s="376"/>
      <c r="C5" s="84"/>
    </row>
    <row r="6" spans="1:4" ht="18">
      <c r="A6" s="29" t="s">
        <v>187</v>
      </c>
      <c r="B6" s="21">
        <v>46</v>
      </c>
      <c r="C6" s="31">
        <f>100/B3*B6</f>
        <v>62.162162162162161</v>
      </c>
    </row>
    <row r="7" spans="1:4" ht="18.75" customHeight="1">
      <c r="A7" s="29" t="s">
        <v>19</v>
      </c>
      <c r="B7" s="21">
        <v>0</v>
      </c>
      <c r="C7" s="31">
        <f>100/B3*B7</f>
        <v>0</v>
      </c>
    </row>
    <row r="8" spans="1:4" ht="18.75" customHeight="1">
      <c r="A8" s="29" t="s">
        <v>186</v>
      </c>
      <c r="B8" s="21">
        <v>0</v>
      </c>
      <c r="C8" s="31">
        <f>100/B3*B8</f>
        <v>0</v>
      </c>
    </row>
    <row r="9" spans="1:4" ht="18.75" customHeight="1">
      <c r="A9" s="29" t="s">
        <v>20</v>
      </c>
      <c r="B9" s="21">
        <v>19</v>
      </c>
      <c r="C9" s="31">
        <f>100/B3*B9</f>
        <v>25.675675675675674</v>
      </c>
    </row>
    <row r="10" spans="1:4" ht="18.75" customHeight="1">
      <c r="A10" s="29" t="s">
        <v>21</v>
      </c>
      <c r="B10" s="21">
        <v>1</v>
      </c>
      <c r="C10" s="31">
        <f>100/B3*B10</f>
        <v>1.3513513513513513</v>
      </c>
    </row>
    <row r="11" spans="1:4" ht="18.75" customHeight="1">
      <c r="A11" s="29" t="s">
        <v>22</v>
      </c>
      <c r="B11" s="21">
        <v>4</v>
      </c>
      <c r="C11" s="31">
        <f>100/B3*B11</f>
        <v>5.4054054054054053</v>
      </c>
    </row>
    <row r="12" spans="1:4" ht="18.75" customHeight="1">
      <c r="A12" s="29" t="s">
        <v>23</v>
      </c>
      <c r="B12" s="21">
        <v>0</v>
      </c>
      <c r="C12" s="31">
        <f>100/B3*B12</f>
        <v>0</v>
      </c>
    </row>
    <row r="13" spans="1:4" ht="18.75" customHeight="1">
      <c r="A13" s="29" t="s">
        <v>24</v>
      </c>
      <c r="B13" s="21">
        <v>0</v>
      </c>
      <c r="C13" s="31">
        <f>100/B3*B13</f>
        <v>0</v>
      </c>
    </row>
    <row r="14" spans="1:4" ht="18.75" customHeight="1">
      <c r="A14" s="30" t="s">
        <v>258</v>
      </c>
      <c r="B14" s="21">
        <v>4</v>
      </c>
      <c r="C14" s="31">
        <f>100/B3*B14</f>
        <v>5.4054054054054053</v>
      </c>
    </row>
    <row r="15" spans="1:4" ht="17.399999999999999">
      <c r="A15" s="170" t="s">
        <v>25</v>
      </c>
      <c r="B15" s="376">
        <f>SUM(B16,B18,B19,B20)</f>
        <v>57</v>
      </c>
      <c r="C15" s="85" t="str">
        <f>IF(B15=D3,"ПРАВИЛЬНО","НЕПРАВИЛЬНО")</f>
        <v>ПРАВИЛЬНО</v>
      </c>
    </row>
    <row r="16" spans="1:4" ht="18.75" customHeight="1">
      <c r="A16" s="29" t="s">
        <v>244</v>
      </c>
      <c r="B16" s="36">
        <v>25</v>
      </c>
      <c r="C16" s="31">
        <f>100/D3*B16</f>
        <v>43.859649122807014</v>
      </c>
    </row>
    <row r="17" spans="1:3" ht="56.25" customHeight="1">
      <c r="A17" s="33" t="s">
        <v>194</v>
      </c>
      <c r="B17" s="37">
        <v>2</v>
      </c>
      <c r="C17" s="31">
        <f>100/D3*B17</f>
        <v>3.5087719298245612</v>
      </c>
    </row>
    <row r="18" spans="1:3" ht="18.75" customHeight="1">
      <c r="A18" s="29" t="s">
        <v>26</v>
      </c>
      <c r="B18" s="37">
        <v>8</v>
      </c>
      <c r="C18" s="31">
        <f>100/D3*B18</f>
        <v>14.035087719298245</v>
      </c>
    </row>
    <row r="19" spans="1:3" ht="18.75" customHeight="1">
      <c r="A19" s="29" t="s">
        <v>27</v>
      </c>
      <c r="B19" s="37">
        <v>13</v>
      </c>
      <c r="C19" s="31">
        <f>100/D3*B19</f>
        <v>22.807017543859647</v>
      </c>
    </row>
    <row r="20" spans="1:3" ht="18.75" customHeight="1">
      <c r="A20" s="29" t="s">
        <v>28</v>
      </c>
      <c r="B20" s="37">
        <v>11</v>
      </c>
      <c r="C20" s="31">
        <f>100/D3*B20</f>
        <v>19.298245614035086</v>
      </c>
    </row>
    <row r="21" spans="1:3" ht="17.399999999999999">
      <c r="A21" s="170" t="s">
        <v>29</v>
      </c>
      <c r="B21" s="376">
        <f>SUM(B22:B25)</f>
        <v>57</v>
      </c>
      <c r="C21" s="85" t="str">
        <f>IF(B21=B3,"ПРАВИЛЬНО","НЕПРАВИЛЬНО")</f>
        <v>НЕПРАВИЛЬНО</v>
      </c>
    </row>
    <row r="22" spans="1:3" ht="18.75" customHeight="1">
      <c r="A22" s="32" t="s">
        <v>30</v>
      </c>
      <c r="B22" s="36">
        <v>0</v>
      </c>
      <c r="C22" s="31">
        <f>100/B3*B22</f>
        <v>0</v>
      </c>
    </row>
    <row r="23" spans="1:3" ht="18">
      <c r="A23" s="29" t="s">
        <v>31</v>
      </c>
      <c r="B23" s="37">
        <v>10</v>
      </c>
      <c r="C23" s="31">
        <f>100/B3*B23</f>
        <v>13.513513513513512</v>
      </c>
    </row>
    <row r="24" spans="1:3" ht="18">
      <c r="A24" s="29" t="s">
        <v>32</v>
      </c>
      <c r="B24" s="37">
        <v>13</v>
      </c>
      <c r="C24" s="31">
        <f>100/B3*B24</f>
        <v>17.567567567567568</v>
      </c>
    </row>
    <row r="25" spans="1:3" ht="18.75" customHeight="1">
      <c r="A25" s="29" t="s">
        <v>33</v>
      </c>
      <c r="B25" s="37">
        <v>34</v>
      </c>
      <c r="C25" s="31">
        <f>100/B3*B25</f>
        <v>45.945945945945944</v>
      </c>
    </row>
    <row r="26" spans="1:3" ht="17.399999999999999">
      <c r="A26" s="170" t="s">
        <v>122</v>
      </c>
      <c r="B26" s="376">
        <f>SUM(B27:B30)</f>
        <v>57</v>
      </c>
      <c r="C26" s="85" t="str">
        <f>IF(B26=D3,"ПРАВИЛЬНО","НЕПРАВИЛЬНО")</f>
        <v>ПРАВИЛЬНО</v>
      </c>
    </row>
    <row r="27" spans="1:3" ht="18.75" customHeight="1">
      <c r="A27" s="34" t="s">
        <v>40</v>
      </c>
      <c r="B27" s="37">
        <v>11</v>
      </c>
      <c r="C27" s="31">
        <f>100/D3*B27</f>
        <v>19.298245614035086</v>
      </c>
    </row>
    <row r="28" spans="1:3" ht="18.75" customHeight="1">
      <c r="A28" s="34" t="s">
        <v>34</v>
      </c>
      <c r="B28" s="37">
        <v>9</v>
      </c>
      <c r="C28" s="31">
        <f>100/D3*B28</f>
        <v>15.789473684210526</v>
      </c>
    </row>
    <row r="29" spans="1:3" ht="18.75" customHeight="1">
      <c r="A29" s="34" t="s">
        <v>35</v>
      </c>
      <c r="B29" s="37">
        <v>15</v>
      </c>
      <c r="C29" s="31">
        <f>100/D3*B29</f>
        <v>26.315789473684209</v>
      </c>
    </row>
    <row r="30" spans="1:3" ht="18.75" customHeight="1">
      <c r="A30" s="34" t="s">
        <v>36</v>
      </c>
      <c r="B30" s="37">
        <v>22</v>
      </c>
      <c r="C30" s="31">
        <f>100/D3*B30</f>
        <v>38.596491228070171</v>
      </c>
    </row>
    <row r="31" spans="1:3" ht="17.399999999999999">
      <c r="A31" s="86" t="s">
        <v>123</v>
      </c>
      <c r="B31" s="376">
        <f>SUM(B32:B35)</f>
        <v>57</v>
      </c>
      <c r="C31" s="85" t="str">
        <f>IF(B31=D3,"ПРАВИЛЬНО","НЕПРАВИЛЬНО")</f>
        <v>ПРАВИЛЬНО</v>
      </c>
    </row>
    <row r="32" spans="1:3" ht="18.75" customHeight="1">
      <c r="A32" s="29" t="s">
        <v>40</v>
      </c>
      <c r="B32" s="37">
        <v>25</v>
      </c>
      <c r="C32" s="31">
        <f>100/D3*B32</f>
        <v>43.859649122807014</v>
      </c>
    </row>
    <row r="33" spans="1:3" ht="18.75" customHeight="1">
      <c r="A33" s="29" t="s">
        <v>34</v>
      </c>
      <c r="B33" s="37">
        <v>17</v>
      </c>
      <c r="C33" s="31">
        <f>100/D3*B33</f>
        <v>29.82456140350877</v>
      </c>
    </row>
    <row r="34" spans="1:3" ht="18.75" customHeight="1">
      <c r="A34" s="29" t="s">
        <v>35</v>
      </c>
      <c r="B34" s="37">
        <v>7</v>
      </c>
      <c r="C34" s="31">
        <f>100/D3*B34</f>
        <v>12.280701754385964</v>
      </c>
    </row>
    <row r="35" spans="1:3" ht="18.75" customHeight="1">
      <c r="A35" s="29" t="s">
        <v>36</v>
      </c>
      <c r="B35" s="37">
        <v>8</v>
      </c>
      <c r="C35" s="31">
        <f>100/D3*B35</f>
        <v>14.035087719298245</v>
      </c>
    </row>
    <row r="36" spans="1:3" ht="17.399999999999999">
      <c r="A36" s="170" t="s">
        <v>37</v>
      </c>
      <c r="B36" s="376">
        <f>SUM(B37:B38)</f>
        <v>57</v>
      </c>
      <c r="C36" s="85" t="str">
        <f>IF(B36=D3,"ПРАВИЛЬНО","НЕПРАВИЛЬНО")</f>
        <v>ПРАВИЛЬНО</v>
      </c>
    </row>
    <row r="37" spans="1:3" ht="18.75" customHeight="1">
      <c r="A37" s="29" t="s">
        <v>38</v>
      </c>
      <c r="B37" s="37">
        <v>44</v>
      </c>
      <c r="C37" s="31">
        <f>100/D3*B37</f>
        <v>77.192982456140342</v>
      </c>
    </row>
    <row r="38" spans="1:3" ht="18.75" customHeight="1">
      <c r="A38" s="29" t="s">
        <v>39</v>
      </c>
      <c r="B38" s="37">
        <v>13</v>
      </c>
      <c r="C38" s="31">
        <f>100/D3*B38</f>
        <v>22.807017543859647</v>
      </c>
    </row>
    <row r="39" spans="1:3" ht="18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B7FFFF"/>
  </sheetPr>
  <dimension ref="A1:F12"/>
  <sheetViews>
    <sheetView view="pageBreakPreview" topLeftCell="A10" zoomScale="60" zoomScaleNormal="60" workbookViewId="0">
      <selection activeCell="F18" sqref="F18"/>
    </sheetView>
  </sheetViews>
  <sheetFormatPr defaultRowHeight="14.4"/>
  <cols>
    <col min="1" max="1" width="7" customWidth="1"/>
    <col min="2" max="2" width="54.88671875" customWidth="1"/>
    <col min="3" max="3" width="0.109375" customWidth="1"/>
    <col min="4" max="5" width="9.109375" hidden="1" customWidth="1"/>
    <col min="6" max="6" width="107.88671875" customWidth="1"/>
  </cols>
  <sheetData>
    <row r="1" spans="1:6" ht="21" customHeight="1">
      <c r="A1" s="2" t="s">
        <v>205</v>
      </c>
      <c r="B1" s="1"/>
      <c r="C1" s="1"/>
      <c r="D1" s="1"/>
    </row>
    <row r="2" spans="1:6" ht="18" thickBot="1">
      <c r="A2" s="2" t="s">
        <v>223</v>
      </c>
    </row>
    <row r="3" spans="1:6" ht="37.5" customHeight="1">
      <c r="A3" s="184">
        <v>1</v>
      </c>
      <c r="B3" s="178" t="s">
        <v>233</v>
      </c>
      <c r="C3" s="179"/>
      <c r="D3" s="179"/>
      <c r="E3" s="180"/>
      <c r="F3" s="237" t="s">
        <v>285</v>
      </c>
    </row>
    <row r="4" spans="1:6" ht="32.25" customHeight="1">
      <c r="A4" s="185">
        <v>2</v>
      </c>
      <c r="B4" s="115" t="s">
        <v>206</v>
      </c>
      <c r="C4" s="111"/>
      <c r="D4" s="111"/>
      <c r="E4" s="112"/>
      <c r="F4" s="238" t="s">
        <v>286</v>
      </c>
    </row>
    <row r="5" spans="1:6" ht="88.5" customHeight="1">
      <c r="A5" s="186">
        <v>4</v>
      </c>
      <c r="B5" s="116" t="s">
        <v>231</v>
      </c>
      <c r="C5" s="109"/>
      <c r="D5" s="113"/>
      <c r="E5" s="110"/>
      <c r="F5" s="238" t="s">
        <v>282</v>
      </c>
    </row>
    <row r="6" spans="1:6" ht="37.5" customHeight="1">
      <c r="A6" s="186">
        <v>5</v>
      </c>
      <c r="B6" s="114" t="s">
        <v>234</v>
      </c>
      <c r="C6" s="109"/>
      <c r="D6" s="109"/>
      <c r="E6" s="110"/>
      <c r="F6" s="238" t="s">
        <v>283</v>
      </c>
    </row>
    <row r="7" spans="1:6" ht="106.5" customHeight="1">
      <c r="A7" s="186">
        <v>6</v>
      </c>
      <c r="B7" s="116" t="s">
        <v>232</v>
      </c>
      <c r="C7" s="109"/>
      <c r="D7" s="109"/>
      <c r="E7" s="110"/>
      <c r="F7" s="238" t="s">
        <v>346</v>
      </c>
    </row>
    <row r="8" spans="1:6" ht="210" customHeight="1">
      <c r="A8" s="186">
        <v>7</v>
      </c>
      <c r="B8" s="116" t="s">
        <v>227</v>
      </c>
      <c r="C8" s="109"/>
      <c r="D8" s="109"/>
      <c r="E8" s="110"/>
      <c r="F8" s="239" t="s">
        <v>287</v>
      </c>
    </row>
    <row r="9" spans="1:6" ht="167.25" customHeight="1">
      <c r="A9" s="186">
        <v>8</v>
      </c>
      <c r="B9" s="116" t="s">
        <v>228</v>
      </c>
      <c r="C9" s="109"/>
      <c r="D9" s="109"/>
      <c r="E9" s="110"/>
      <c r="F9" s="240" t="s">
        <v>288</v>
      </c>
    </row>
    <row r="10" spans="1:6" ht="190.8" customHeight="1">
      <c r="A10" s="186">
        <v>9</v>
      </c>
      <c r="B10" s="116" t="s">
        <v>226</v>
      </c>
      <c r="C10" s="109"/>
      <c r="D10" s="109"/>
      <c r="E10" s="110"/>
      <c r="F10" s="241" t="s">
        <v>284</v>
      </c>
    </row>
    <row r="11" spans="1:6" ht="88.5" customHeight="1">
      <c r="A11" s="186">
        <v>10</v>
      </c>
      <c r="B11" s="116" t="s">
        <v>230</v>
      </c>
      <c r="C11" s="109"/>
      <c r="D11" s="109"/>
      <c r="E11" s="110"/>
      <c r="F11" s="378" t="s">
        <v>1223</v>
      </c>
    </row>
    <row r="12" spans="1:6" ht="294.60000000000002" customHeight="1" thickBot="1">
      <c r="A12" s="187">
        <v>11</v>
      </c>
      <c r="B12" s="181" t="s">
        <v>229</v>
      </c>
      <c r="C12" s="182"/>
      <c r="D12" s="182"/>
      <c r="E12" s="183"/>
      <c r="F12" s="242" t="s">
        <v>1224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B7FFFF"/>
  </sheetPr>
  <dimension ref="A1:F24"/>
  <sheetViews>
    <sheetView view="pageBreakPreview" zoomScale="57" zoomScaleSheetLayoutView="57" workbookViewId="0">
      <selection activeCell="F5" sqref="F5"/>
    </sheetView>
  </sheetViews>
  <sheetFormatPr defaultRowHeight="14.4"/>
  <cols>
    <col min="1" max="1" width="35.6640625" customWidth="1"/>
    <col min="2" max="2" width="16.44140625" style="5" customWidth="1"/>
    <col min="3" max="3" width="35" customWidth="1"/>
    <col min="4" max="4" width="29.109375" customWidth="1"/>
    <col min="5" max="5" width="16.109375" style="5" customWidth="1"/>
    <col min="6" max="6" width="35.88671875" customWidth="1"/>
  </cols>
  <sheetData>
    <row r="1" spans="1:6" ht="23.25" customHeight="1">
      <c r="A1" s="469" t="s">
        <v>124</v>
      </c>
      <c r="B1" s="469"/>
      <c r="C1" s="469"/>
      <c r="D1" s="469"/>
      <c r="E1" s="469"/>
      <c r="F1" s="469"/>
    </row>
    <row r="2" spans="1:6" ht="102" customHeight="1">
      <c r="A2" s="164" t="s">
        <v>125</v>
      </c>
      <c r="B2" s="164" t="s">
        <v>126</v>
      </c>
      <c r="C2" s="164" t="s">
        <v>256</v>
      </c>
      <c r="D2" s="164" t="s">
        <v>125</v>
      </c>
      <c r="E2" s="164" t="s">
        <v>126</v>
      </c>
      <c r="F2" s="164" t="s">
        <v>257</v>
      </c>
    </row>
    <row r="3" spans="1:6" ht="36">
      <c r="A3" s="75" t="s">
        <v>127</v>
      </c>
      <c r="B3" s="35">
        <f>B4+B5+B6+B7+B8+B9+B10+B11+B12+B13+B14+B15+B16+B17+B18+B19+B20+B21+B22+B23+B24</f>
        <v>40</v>
      </c>
      <c r="C3" s="96"/>
      <c r="D3" s="75" t="s">
        <v>128</v>
      </c>
      <c r="E3" s="35">
        <f>E4+E5+E6+E7+E8+E9+E10+E11+E12+E13+E14+E15+E16+E17</f>
        <v>3</v>
      </c>
      <c r="F3" s="96"/>
    </row>
    <row r="4" spans="1:6" ht="126">
      <c r="A4" s="236" t="s">
        <v>327</v>
      </c>
      <c r="B4" s="21">
        <v>1</v>
      </c>
      <c r="C4" s="95" t="s">
        <v>324</v>
      </c>
      <c r="D4" s="246" t="s">
        <v>330</v>
      </c>
      <c r="E4" s="21">
        <v>1</v>
      </c>
      <c r="F4" s="67" t="s">
        <v>341</v>
      </c>
    </row>
    <row r="5" spans="1:6" ht="73.2" customHeight="1">
      <c r="A5" s="76" t="s">
        <v>328</v>
      </c>
      <c r="B5" s="21">
        <v>1</v>
      </c>
      <c r="C5" s="95" t="s">
        <v>325</v>
      </c>
      <c r="D5" s="244" t="s">
        <v>337</v>
      </c>
      <c r="E5" s="21">
        <v>2</v>
      </c>
      <c r="F5" s="67" t="s">
        <v>342</v>
      </c>
    </row>
    <row r="6" spans="1:6" ht="90">
      <c r="A6" s="76" t="s">
        <v>329</v>
      </c>
      <c r="B6" s="21">
        <v>32</v>
      </c>
      <c r="C6" s="95" t="s">
        <v>326</v>
      </c>
      <c r="D6" s="76"/>
      <c r="E6" s="21"/>
      <c r="F6" s="67"/>
    </row>
    <row r="7" spans="1:6" ht="234">
      <c r="A7" s="76" t="s">
        <v>331</v>
      </c>
      <c r="B7" s="21">
        <v>1</v>
      </c>
      <c r="C7" s="95" t="s">
        <v>332</v>
      </c>
      <c r="D7" s="76"/>
      <c r="E7" s="21"/>
      <c r="F7" s="67"/>
    </row>
    <row r="8" spans="1:6" ht="90">
      <c r="A8" s="76" t="s">
        <v>333</v>
      </c>
      <c r="B8" s="21">
        <v>1</v>
      </c>
      <c r="C8" s="95" t="s">
        <v>334</v>
      </c>
      <c r="D8" s="76"/>
      <c r="E8" s="21"/>
      <c r="F8" s="67"/>
    </row>
    <row r="9" spans="1:6" ht="36">
      <c r="A9" s="76" t="s">
        <v>335</v>
      </c>
      <c r="B9" s="21">
        <v>1</v>
      </c>
      <c r="C9" s="95" t="s">
        <v>336</v>
      </c>
      <c r="D9" s="76"/>
      <c r="E9" s="21"/>
      <c r="F9" s="67"/>
    </row>
    <row r="10" spans="1:6" ht="90">
      <c r="A10" s="76" t="s">
        <v>338</v>
      </c>
      <c r="B10" s="21">
        <v>2</v>
      </c>
      <c r="C10" s="95" t="s">
        <v>336</v>
      </c>
      <c r="D10" s="76"/>
      <c r="E10" s="21"/>
      <c r="F10" s="67"/>
    </row>
    <row r="11" spans="1:6" ht="36">
      <c r="A11" s="76" t="s">
        <v>339</v>
      </c>
      <c r="B11" s="21">
        <v>1</v>
      </c>
      <c r="C11" s="67" t="s">
        <v>340</v>
      </c>
      <c r="D11" s="76"/>
      <c r="E11" s="21"/>
      <c r="F11" s="67"/>
    </row>
    <row r="12" spans="1:6" ht="18">
      <c r="A12" s="76"/>
      <c r="B12" s="21"/>
      <c r="C12" s="67"/>
      <c r="D12" s="76"/>
      <c r="E12" s="21"/>
      <c r="F12" s="67"/>
    </row>
    <row r="13" spans="1:6" ht="18">
      <c r="A13" s="76"/>
      <c r="B13" s="21"/>
      <c r="C13" s="67"/>
      <c r="D13" s="76"/>
      <c r="E13" s="21"/>
      <c r="F13" s="67"/>
    </row>
    <row r="14" spans="1:6" ht="18">
      <c r="A14" s="76"/>
      <c r="B14" s="21"/>
      <c r="C14" s="67"/>
      <c r="D14" s="76"/>
      <c r="E14" s="21"/>
      <c r="F14" s="67"/>
    </row>
    <row r="15" spans="1:6" ht="18">
      <c r="A15" s="76"/>
      <c r="B15" s="21"/>
      <c r="C15" s="67"/>
      <c r="D15" s="76"/>
      <c r="E15" s="21"/>
      <c r="F15" s="67"/>
    </row>
    <row r="16" spans="1:6" ht="18">
      <c r="A16" s="76"/>
      <c r="B16" s="21"/>
      <c r="C16" s="67"/>
      <c r="D16" s="76"/>
      <c r="E16" s="21"/>
      <c r="F16" s="67"/>
    </row>
    <row r="17" spans="1:6" ht="18">
      <c r="A17" s="76"/>
      <c r="B17" s="21"/>
      <c r="C17" s="67"/>
      <c r="D17" s="76"/>
      <c r="E17" s="21"/>
      <c r="F17" s="67"/>
    </row>
    <row r="18" spans="1:6" ht="42" customHeight="1">
      <c r="A18" s="470" t="s">
        <v>272</v>
      </c>
      <c r="B18" s="471"/>
      <c r="C18" s="471"/>
      <c r="D18" s="471"/>
      <c r="E18" s="471"/>
      <c r="F18" s="472"/>
    </row>
    <row r="19" spans="1:6" ht="37.5" customHeight="1">
      <c r="A19" s="473" t="s">
        <v>269</v>
      </c>
      <c r="B19" s="474"/>
      <c r="C19" s="475"/>
      <c r="D19" s="233" t="s">
        <v>270</v>
      </c>
      <c r="E19" s="465" t="s">
        <v>271</v>
      </c>
      <c r="F19" s="466"/>
    </row>
    <row r="20" spans="1:6" ht="18">
      <c r="A20" s="462"/>
      <c r="B20" s="463"/>
      <c r="C20" s="464"/>
      <c r="D20" s="76"/>
      <c r="E20" s="467"/>
      <c r="F20" s="468"/>
    </row>
    <row r="21" spans="1:6" ht="18">
      <c r="A21" s="462"/>
      <c r="B21" s="463"/>
      <c r="C21" s="464"/>
      <c r="D21" s="76"/>
      <c r="E21" s="467"/>
      <c r="F21" s="468"/>
    </row>
    <row r="22" spans="1:6" ht="18">
      <c r="A22" s="462"/>
      <c r="B22" s="463"/>
      <c r="C22" s="464"/>
      <c r="D22" s="76"/>
      <c r="E22" s="467"/>
      <c r="F22" s="468"/>
    </row>
    <row r="23" spans="1:6" ht="18">
      <c r="A23" s="462"/>
      <c r="B23" s="463"/>
      <c r="C23" s="464"/>
      <c r="D23" s="76"/>
      <c r="E23" s="467"/>
      <c r="F23" s="468"/>
    </row>
    <row r="24" spans="1:6" ht="18">
      <c r="A24" s="462"/>
      <c r="B24" s="463"/>
      <c r="C24" s="464"/>
      <c r="D24" s="76"/>
      <c r="E24" s="467"/>
      <c r="F24" s="468"/>
    </row>
  </sheetData>
  <sheetProtection sort="0" autoFilter="0" pivotTables="0"/>
  <mergeCells count="14">
    <mergeCell ref="A1:F1"/>
    <mergeCell ref="A18:F18"/>
    <mergeCell ref="A19:C19"/>
    <mergeCell ref="A20:C20"/>
    <mergeCell ref="A21:C21"/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66FFFF"/>
  </sheetPr>
  <dimension ref="A1:B20"/>
  <sheetViews>
    <sheetView view="pageBreakPreview" zoomScale="80" zoomScaleSheetLayoutView="80" workbookViewId="0">
      <selection activeCell="B4" sqref="B4"/>
    </sheetView>
  </sheetViews>
  <sheetFormatPr defaultRowHeight="14.4"/>
  <cols>
    <col min="1" max="1" width="27.109375" customWidth="1"/>
    <col min="2" max="2" width="67.44140625" customWidth="1"/>
  </cols>
  <sheetData>
    <row r="1" spans="1:2" ht="17.399999999999999">
      <c r="A1" s="399" t="s">
        <v>45</v>
      </c>
      <c r="B1" s="399"/>
    </row>
    <row r="2" spans="1:2" ht="18.75" customHeight="1">
      <c r="A2" s="435" t="s">
        <v>46</v>
      </c>
      <c r="B2" s="232" t="s">
        <v>47</v>
      </c>
    </row>
    <row r="3" spans="1:2" ht="57.75" customHeight="1">
      <c r="A3" s="435"/>
      <c r="B3" s="166" t="s">
        <v>48</v>
      </c>
    </row>
    <row r="4" spans="1:2" ht="18">
      <c r="A4" s="30" t="s">
        <v>72</v>
      </c>
      <c r="B4" s="21">
        <v>1</v>
      </c>
    </row>
    <row r="5" spans="1:2" ht="18">
      <c r="A5" s="33" t="s">
        <v>76</v>
      </c>
      <c r="B5" s="24"/>
    </row>
    <row r="6" spans="1:2" ht="18">
      <c r="A6" s="53" t="s">
        <v>183</v>
      </c>
      <c r="B6" s="80"/>
    </row>
    <row r="7" spans="1:2" ht="18">
      <c r="A7" s="53" t="s">
        <v>73</v>
      </c>
      <c r="B7" s="80"/>
    </row>
    <row r="8" spans="1:2" ht="18">
      <c r="A8" s="33" t="s">
        <v>190</v>
      </c>
      <c r="B8" s="24"/>
    </row>
    <row r="9" spans="1:2" ht="18">
      <c r="A9" s="53" t="s">
        <v>77</v>
      </c>
      <c r="B9" s="98"/>
    </row>
    <row r="10" spans="1:2" ht="18">
      <c r="A10" s="53" t="s">
        <v>75</v>
      </c>
      <c r="B10" s="80"/>
    </row>
    <row r="11" spans="1:2" ht="18">
      <c r="A11" s="53" t="s">
        <v>79</v>
      </c>
      <c r="B11" s="80"/>
    </row>
    <row r="12" spans="1:2" ht="18">
      <c r="A12" s="53" t="s">
        <v>80</v>
      </c>
      <c r="B12" s="80"/>
    </row>
    <row r="13" spans="1:2" ht="18">
      <c r="A13" s="53" t="s">
        <v>184</v>
      </c>
      <c r="B13" s="80"/>
    </row>
    <row r="14" spans="1:2" ht="36">
      <c r="A14" s="33" t="s">
        <v>185</v>
      </c>
      <c r="B14" s="80"/>
    </row>
    <row r="15" spans="1:2" ht="18">
      <c r="A15" s="66" t="s">
        <v>74</v>
      </c>
      <c r="B15" s="98"/>
    </row>
    <row r="16" spans="1:2" ht="18">
      <c r="A16" s="53" t="s">
        <v>78</v>
      </c>
      <c r="B16" s="80"/>
    </row>
    <row r="17" spans="1:2" ht="18">
      <c r="A17" s="53" t="s">
        <v>225</v>
      </c>
      <c r="B17" s="80"/>
    </row>
    <row r="18" spans="1:2" ht="18">
      <c r="A18" s="53" t="s">
        <v>262</v>
      </c>
      <c r="B18" s="80"/>
    </row>
    <row r="19" spans="1:2" ht="17.399999999999999">
      <c r="A19" s="171" t="s">
        <v>81</v>
      </c>
      <c r="B19" s="81">
        <f>B18+B17+B16+B15+B14+B13+B12+B11+B10+B9+B8+B7++B6+B5+B4</f>
        <v>1</v>
      </c>
    </row>
    <row r="20" spans="1:2" ht="18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7"/>
  <sheetViews>
    <sheetView view="pageBreakPreview" zoomScale="87" zoomScaleSheetLayoutView="87" workbookViewId="0">
      <selection activeCell="I7" sqref="I7:K7"/>
    </sheetView>
  </sheetViews>
  <sheetFormatPr defaultRowHeight="14.4"/>
  <cols>
    <col min="2" max="2" width="26.5546875" customWidth="1"/>
    <col min="5" max="5" width="18.88671875" customWidth="1"/>
    <col min="8" max="8" width="18.88671875" customWidth="1"/>
    <col min="11" max="11" width="18.5546875" customWidth="1"/>
  </cols>
  <sheetData>
    <row r="1" spans="1:11" ht="21" customHeight="1">
      <c r="A1" s="234" t="s">
        <v>277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48" customHeight="1">
      <c r="A2" s="483"/>
      <c r="B2" s="483"/>
      <c r="C2" s="476" t="s">
        <v>273</v>
      </c>
      <c r="D2" s="476"/>
      <c r="E2" s="476"/>
      <c r="F2" s="486" t="s">
        <v>270</v>
      </c>
      <c r="G2" s="487"/>
      <c r="H2" s="488"/>
      <c r="I2" s="486" t="s">
        <v>279</v>
      </c>
      <c r="J2" s="487"/>
      <c r="K2" s="488"/>
    </row>
    <row r="3" spans="1:11" ht="47.25" customHeight="1">
      <c r="A3" s="481" t="s">
        <v>274</v>
      </c>
      <c r="B3" s="481"/>
      <c r="C3" s="477"/>
      <c r="D3" s="477"/>
      <c r="E3" s="477"/>
      <c r="F3" s="477"/>
      <c r="G3" s="477"/>
      <c r="H3" s="477"/>
      <c r="I3" s="477"/>
      <c r="J3" s="477"/>
      <c r="K3" s="477"/>
    </row>
    <row r="4" spans="1:11" ht="44.25" customHeight="1">
      <c r="A4" s="481" t="s">
        <v>275</v>
      </c>
      <c r="B4" s="481"/>
      <c r="C4" s="477"/>
      <c r="D4" s="477"/>
      <c r="E4" s="477"/>
      <c r="F4" s="477"/>
      <c r="G4" s="477"/>
      <c r="H4" s="477"/>
      <c r="I4" s="477"/>
      <c r="J4" s="477"/>
      <c r="K4" s="477"/>
    </row>
    <row r="5" spans="1:11" ht="50.25" customHeight="1">
      <c r="A5" s="481" t="s">
        <v>276</v>
      </c>
      <c r="B5" s="481"/>
      <c r="C5" s="477" t="s">
        <v>1226</v>
      </c>
      <c r="D5" s="477"/>
      <c r="E5" s="477"/>
      <c r="F5" s="477">
        <v>30</v>
      </c>
      <c r="G5" s="477"/>
      <c r="H5" s="477"/>
      <c r="I5" s="477" t="s">
        <v>1228</v>
      </c>
      <c r="J5" s="477"/>
      <c r="K5" s="477"/>
    </row>
    <row r="6" spans="1:11" ht="50.25" customHeight="1">
      <c r="A6" s="484"/>
      <c r="B6" s="485"/>
      <c r="C6" s="478" t="s">
        <v>1227</v>
      </c>
      <c r="D6" s="479"/>
      <c r="E6" s="480"/>
      <c r="F6" s="478">
        <v>30</v>
      </c>
      <c r="G6" s="479"/>
      <c r="H6" s="480"/>
      <c r="I6" s="477" t="s">
        <v>1228</v>
      </c>
      <c r="J6" s="477"/>
      <c r="K6" s="477"/>
    </row>
    <row r="7" spans="1:11" ht="51" customHeight="1">
      <c r="A7" s="482" t="s">
        <v>278</v>
      </c>
      <c r="B7" s="482"/>
      <c r="C7" s="477"/>
      <c r="D7" s="477"/>
      <c r="E7" s="477"/>
      <c r="F7" s="477"/>
      <c r="G7" s="477"/>
      <c r="H7" s="477"/>
      <c r="I7" s="477"/>
      <c r="J7" s="477"/>
      <c r="K7" s="477"/>
    </row>
  </sheetData>
  <mergeCells count="24">
    <mergeCell ref="F2:H2"/>
    <mergeCell ref="I2:K2"/>
    <mergeCell ref="F3:H3"/>
    <mergeCell ref="F4:H4"/>
    <mergeCell ref="F5:H5"/>
    <mergeCell ref="F7:H7"/>
    <mergeCell ref="I3:K3"/>
    <mergeCell ref="I4:K4"/>
    <mergeCell ref="I5:K5"/>
    <mergeCell ref="I7:K7"/>
    <mergeCell ref="F6:H6"/>
    <mergeCell ref="I6:K6"/>
    <mergeCell ref="A3:B3"/>
    <mergeCell ref="A4:B4"/>
    <mergeCell ref="A5:B5"/>
    <mergeCell ref="A7:B7"/>
    <mergeCell ref="A2:B2"/>
    <mergeCell ref="A6:B6"/>
    <mergeCell ref="C2:E2"/>
    <mergeCell ref="C3:E3"/>
    <mergeCell ref="C4:E4"/>
    <mergeCell ref="C5:E5"/>
    <mergeCell ref="C7:E7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B7FFFF"/>
  </sheetPr>
  <dimension ref="A1:AF33"/>
  <sheetViews>
    <sheetView view="pageBreakPreview" zoomScale="90" zoomScaleSheetLayoutView="90" workbookViewId="0">
      <selection activeCell="G14" sqref="G14:G15"/>
    </sheetView>
  </sheetViews>
  <sheetFormatPr defaultRowHeight="14.4"/>
  <cols>
    <col min="1" max="1" width="5" customWidth="1"/>
    <col min="2" max="2" width="37.88671875" customWidth="1"/>
    <col min="3" max="3" width="9.44140625" customWidth="1"/>
    <col min="4" max="4" width="10.109375" customWidth="1"/>
    <col min="5" max="5" width="10" customWidth="1"/>
    <col min="6" max="6" width="9.88671875" customWidth="1"/>
    <col min="7" max="7" width="31" customWidth="1"/>
    <col min="8" max="8" width="19.88671875" customWidth="1"/>
  </cols>
  <sheetData>
    <row r="1" spans="1:9" ht="21" customHeight="1">
      <c r="A1" s="424" t="s">
        <v>82</v>
      </c>
      <c r="B1" s="424"/>
      <c r="C1" s="424"/>
      <c r="D1" s="424"/>
      <c r="E1" s="424"/>
      <c r="F1" s="424"/>
      <c r="G1" s="424"/>
      <c r="H1" s="424"/>
    </row>
    <row r="2" spans="1:9" s="4" customFormat="1" ht="17.399999999999999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>
      <c r="A3" s="425" t="s">
        <v>56</v>
      </c>
      <c r="B3" s="428" t="s">
        <v>71</v>
      </c>
      <c r="C3" s="431" t="s">
        <v>176</v>
      </c>
      <c r="D3" s="432"/>
      <c r="E3" s="431" t="s">
        <v>192</v>
      </c>
      <c r="F3" s="432"/>
      <c r="G3" s="435" t="s">
        <v>0</v>
      </c>
      <c r="H3" s="435"/>
    </row>
    <row r="4" spans="1:9" s="1" customFormat="1" ht="54" customHeight="1">
      <c r="A4" s="426"/>
      <c r="B4" s="429"/>
      <c r="C4" s="433"/>
      <c r="D4" s="434"/>
      <c r="E4" s="433"/>
      <c r="F4" s="430"/>
      <c r="G4" s="435" t="s">
        <v>177</v>
      </c>
      <c r="H4" s="435" t="s">
        <v>193</v>
      </c>
    </row>
    <row r="5" spans="1:9" s="1" customFormat="1" ht="18.75" hidden="1" customHeight="1">
      <c r="A5" s="426"/>
      <c r="B5" s="429"/>
      <c r="C5" s="40"/>
      <c r="D5" s="40"/>
      <c r="E5" s="40"/>
      <c r="F5" s="41"/>
      <c r="G5" s="435"/>
      <c r="H5" s="435"/>
    </row>
    <row r="6" spans="1:9" s="1" customFormat="1" ht="21.75" customHeight="1">
      <c r="A6" s="427"/>
      <c r="B6" s="430"/>
      <c r="C6" s="167" t="s">
        <v>53</v>
      </c>
      <c r="D6" s="167" t="s">
        <v>83</v>
      </c>
      <c r="E6" s="167" t="s">
        <v>53</v>
      </c>
      <c r="F6" s="170" t="s">
        <v>83</v>
      </c>
      <c r="G6" s="435"/>
      <c r="H6" s="435"/>
    </row>
    <row r="7" spans="1:9" s="1" customFormat="1" ht="39" customHeight="1">
      <c r="A7" s="42">
        <v>1</v>
      </c>
      <c r="B7" s="43" t="s">
        <v>54</v>
      </c>
      <c r="C7" s="168">
        <v>30</v>
      </c>
      <c r="D7" s="168">
        <v>30</v>
      </c>
      <c r="E7" s="168">
        <v>832</v>
      </c>
      <c r="F7" s="168">
        <v>839</v>
      </c>
      <c r="G7" s="168">
        <v>0</v>
      </c>
      <c r="H7" s="168">
        <v>0</v>
      </c>
    </row>
    <row r="8" spans="1:9" s="1" customFormat="1" ht="39" customHeight="1">
      <c r="A8" s="42">
        <v>2</v>
      </c>
      <c r="B8" s="43" t="s">
        <v>55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</row>
    <row r="9" spans="1:9" s="1" customFormat="1" ht="19.5" customHeight="1">
      <c r="A9" s="412">
        <v>3</v>
      </c>
      <c r="B9" s="93" t="s">
        <v>63</v>
      </c>
      <c r="C9" s="414">
        <v>5</v>
      </c>
      <c r="D9" s="414">
        <v>5</v>
      </c>
      <c r="E9" s="416">
        <v>234</v>
      </c>
      <c r="F9" s="417"/>
      <c r="G9" s="414">
        <v>0</v>
      </c>
      <c r="H9" s="91">
        <v>0</v>
      </c>
    </row>
    <row r="10" spans="1:9" s="1" customFormat="1" ht="18.75" customHeight="1">
      <c r="A10" s="413"/>
      <c r="B10" s="93" t="s">
        <v>85</v>
      </c>
      <c r="C10" s="415"/>
      <c r="D10" s="415"/>
      <c r="E10" s="168">
        <v>117</v>
      </c>
      <c r="F10" s="168">
        <v>117</v>
      </c>
      <c r="G10" s="415"/>
      <c r="H10" s="168">
        <v>0</v>
      </c>
    </row>
    <row r="11" spans="1:9" s="1" customFormat="1" ht="56.25" customHeight="1">
      <c r="A11" s="42">
        <v>4</v>
      </c>
      <c r="B11" s="44" t="s">
        <v>64</v>
      </c>
      <c r="C11" s="168">
        <v>0</v>
      </c>
      <c r="D11" s="168">
        <v>0</v>
      </c>
      <c r="E11" s="168">
        <v>0</v>
      </c>
      <c r="F11" s="168">
        <v>0</v>
      </c>
      <c r="G11" s="168">
        <v>0</v>
      </c>
      <c r="H11" s="168">
        <v>0</v>
      </c>
    </row>
    <row r="12" spans="1:9" s="1" customFormat="1" ht="54">
      <c r="A12" s="42">
        <v>5</v>
      </c>
      <c r="B12" s="43" t="s">
        <v>65</v>
      </c>
      <c r="C12" s="168">
        <v>10</v>
      </c>
      <c r="D12" s="168">
        <v>10</v>
      </c>
      <c r="E12" s="168">
        <v>229</v>
      </c>
      <c r="F12" s="168">
        <v>222</v>
      </c>
      <c r="G12" s="168">
        <v>0</v>
      </c>
      <c r="H12" s="168">
        <v>0</v>
      </c>
    </row>
    <row r="13" spans="1:9" s="1" customFormat="1" ht="39" customHeight="1">
      <c r="A13" s="42">
        <v>6</v>
      </c>
      <c r="B13" s="44" t="s">
        <v>66</v>
      </c>
      <c r="C13" s="168">
        <v>0</v>
      </c>
      <c r="D13" s="168">
        <v>0</v>
      </c>
      <c r="E13" s="168">
        <v>0</v>
      </c>
      <c r="F13" s="168">
        <v>0</v>
      </c>
      <c r="G13" s="168">
        <v>0</v>
      </c>
      <c r="H13" s="168">
        <v>0</v>
      </c>
    </row>
    <row r="14" spans="1:9" s="2" customFormat="1" ht="39" customHeight="1">
      <c r="A14" s="418" t="s">
        <v>84</v>
      </c>
      <c r="B14" s="419"/>
      <c r="C14" s="422">
        <f>C13+C12+C11+C9+C8+C7</f>
        <v>45</v>
      </c>
      <c r="D14" s="422">
        <f>D13+D12+D11+D9+D8+D7</f>
        <v>45</v>
      </c>
      <c r="E14" s="45">
        <f>E7+E8+E11+E12+E13</f>
        <v>1061</v>
      </c>
      <c r="F14" s="45">
        <f>F7+F8+F11+F12+F13</f>
        <v>1061</v>
      </c>
      <c r="G14" s="422">
        <f>G7+G8+G9+G11+G12+G13</f>
        <v>0</v>
      </c>
      <c r="H14" s="45"/>
      <c r="I14" s="102"/>
    </row>
    <row r="15" spans="1:9" ht="39" customHeight="1">
      <c r="A15" s="420"/>
      <c r="B15" s="421"/>
      <c r="C15" s="423"/>
      <c r="D15" s="423"/>
      <c r="E15" s="46">
        <f>E10</f>
        <v>117</v>
      </c>
      <c r="F15" s="46">
        <f>F10</f>
        <v>117</v>
      </c>
      <c r="G15" s="423"/>
      <c r="H15" s="46"/>
    </row>
    <row r="16" spans="1:9" ht="17.399999999999999">
      <c r="A16" s="407" t="s">
        <v>191</v>
      </c>
      <c r="B16" s="408"/>
      <c r="C16" s="409">
        <f>F14+E9</f>
        <v>1295</v>
      </c>
      <c r="D16" s="410"/>
      <c r="E16" s="410"/>
      <c r="F16" s="410"/>
      <c r="G16" s="410"/>
      <c r="H16" s="411"/>
      <c r="I16" s="99">
        <f>F14+F15</f>
        <v>1178</v>
      </c>
    </row>
    <row r="17" spans="8:32" s="3" customFormat="1"/>
    <row r="18" spans="8:32" s="3" customFormat="1" ht="15" customHeight="1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/>
  </sheetData>
  <sheetProtection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B7FFFF"/>
  </sheetPr>
  <dimension ref="A1:F20"/>
  <sheetViews>
    <sheetView view="pageBreakPreview" zoomScale="90" zoomScaleSheetLayoutView="90" workbookViewId="0">
      <selection activeCell="C21" sqref="C21"/>
    </sheetView>
  </sheetViews>
  <sheetFormatPr defaultRowHeight="14.4"/>
  <cols>
    <col min="1" max="1" width="30.6640625" customWidth="1"/>
    <col min="2" max="2" width="19" customWidth="1"/>
    <col min="3" max="3" width="45" customWidth="1"/>
    <col min="4" max="4" width="9.109375" customWidth="1"/>
  </cols>
  <sheetData>
    <row r="1" spans="1:6" ht="17.399999999999999">
      <c r="A1" s="436" t="s">
        <v>69</v>
      </c>
      <c r="B1" s="436"/>
      <c r="C1" s="436"/>
      <c r="D1" s="6"/>
    </row>
    <row r="2" spans="1:6" ht="38.25" customHeight="1">
      <c r="A2" s="194" t="s">
        <v>1</v>
      </c>
      <c r="B2" s="193" t="s">
        <v>2</v>
      </c>
      <c r="C2" s="193" t="s">
        <v>70</v>
      </c>
      <c r="D2" s="8"/>
    </row>
    <row r="3" spans="1:6" ht="18">
      <c r="A3" s="104" t="s">
        <v>3</v>
      </c>
      <c r="B3" s="195">
        <f>SUM(B4:B8)</f>
        <v>1063</v>
      </c>
      <c r="C3" s="196" t="s">
        <v>235</v>
      </c>
      <c r="D3" s="8"/>
    </row>
    <row r="4" spans="1:6" ht="18.75" customHeight="1">
      <c r="A4" s="93" t="s">
        <v>4</v>
      </c>
      <c r="B4" s="377">
        <v>31</v>
      </c>
      <c r="C4" s="198" t="e">
        <f>B4/'Раздел 1.2'!C17:H17*100</f>
        <v>#DIV/0!</v>
      </c>
      <c r="D4" s="11"/>
    </row>
    <row r="5" spans="1:6" ht="18.75" customHeight="1">
      <c r="A5" s="93" t="s">
        <v>5</v>
      </c>
      <c r="B5" s="377">
        <v>492</v>
      </c>
      <c r="C5" s="198" t="e">
        <f>B5/'Раздел 1.2'!C17:H17*100</f>
        <v>#DIV/0!</v>
      </c>
      <c r="D5" s="11"/>
    </row>
    <row r="6" spans="1:6" ht="18.75" customHeight="1">
      <c r="A6" s="93" t="s">
        <v>6</v>
      </c>
      <c r="B6" s="377">
        <v>355</v>
      </c>
      <c r="C6" s="198" t="e">
        <f>B6/'Раздел 1.2'!C17:H17*100</f>
        <v>#DIV/0!</v>
      </c>
      <c r="D6" s="11"/>
    </row>
    <row r="7" spans="1:6" ht="18.75" customHeight="1">
      <c r="A7" s="93" t="s">
        <v>67</v>
      </c>
      <c r="B7" s="377">
        <v>115</v>
      </c>
      <c r="C7" s="198" t="e">
        <f>B7/'Раздел 1.2'!C17:H17*100</f>
        <v>#DIV/0!</v>
      </c>
      <c r="D7" s="11"/>
    </row>
    <row r="8" spans="1:6" ht="18.75" customHeight="1">
      <c r="A8" s="93" t="s">
        <v>264</v>
      </c>
      <c r="B8" s="377">
        <v>70</v>
      </c>
      <c r="C8" s="198" t="e">
        <f>B8/'Раздел 1.2'!C17:H17*100</f>
        <v>#DIV/0!</v>
      </c>
      <c r="D8" s="11"/>
    </row>
    <row r="9" spans="1:6" ht="18.75" customHeight="1">
      <c r="A9" s="93" t="s">
        <v>265</v>
      </c>
      <c r="B9" s="377">
        <v>115</v>
      </c>
      <c r="C9" s="198" t="e">
        <f>B9/'Раздел 1.2'!C17:H17*100</f>
        <v>#DIV/0!</v>
      </c>
      <c r="D9" s="11"/>
    </row>
    <row r="10" spans="1:6" ht="18">
      <c r="A10" s="104" t="s">
        <v>7</v>
      </c>
      <c r="B10" s="195">
        <f>SUM(B11:B16)</f>
        <v>1178</v>
      </c>
      <c r="C10" s="196" t="s">
        <v>235</v>
      </c>
      <c r="D10" s="8"/>
    </row>
    <row r="11" spans="1:6" ht="18.75" customHeight="1">
      <c r="A11" s="93" t="s">
        <v>8</v>
      </c>
      <c r="B11" s="197">
        <v>23</v>
      </c>
      <c r="C11" s="355" t="e">
        <f>B11/'Раздел 1.2'!C17:H17*100</f>
        <v>#DIV/0!</v>
      </c>
      <c r="D11" s="11"/>
      <c r="E11" s="356"/>
      <c r="F11" s="3"/>
    </row>
    <row r="12" spans="1:6" ht="18.75" customHeight="1">
      <c r="A12" s="93" t="s">
        <v>9</v>
      </c>
      <c r="B12" s="197">
        <v>806</v>
      </c>
      <c r="C12" s="355" t="e">
        <f>B12/'Раздел 1.2'!C17:H17*100</f>
        <v>#DIV/0!</v>
      </c>
      <c r="D12" s="11"/>
      <c r="E12" s="356"/>
      <c r="F12" s="3"/>
    </row>
    <row r="13" spans="1:6" ht="18.75" customHeight="1">
      <c r="A13" s="93" t="s">
        <v>267</v>
      </c>
      <c r="B13" s="197">
        <v>68</v>
      </c>
      <c r="C13" s="355" t="e">
        <f>B13/'Раздел 1.2'!C17:H17*100</f>
        <v>#DIV/0!</v>
      </c>
      <c r="D13" s="11"/>
      <c r="E13" s="356"/>
      <c r="F13" s="3"/>
    </row>
    <row r="14" spans="1:6" ht="18.75" customHeight="1">
      <c r="A14" s="93" t="s">
        <v>268</v>
      </c>
      <c r="B14" s="197">
        <v>43</v>
      </c>
      <c r="C14" s="355" t="e">
        <f>B14/'Раздел 1.2'!C17:H17*100</f>
        <v>#DIV/0!</v>
      </c>
      <c r="D14" s="11"/>
      <c r="E14" s="356"/>
      <c r="F14" s="3"/>
    </row>
    <row r="15" spans="1:6" ht="18.75" customHeight="1">
      <c r="A15" s="93" t="s">
        <v>10</v>
      </c>
      <c r="B15" s="197">
        <v>228</v>
      </c>
      <c r="C15" s="355" t="e">
        <f>B15/'Раздел 1.2'!C17:H17*100</f>
        <v>#DIV/0!</v>
      </c>
      <c r="D15" s="11"/>
      <c r="E15" s="356"/>
      <c r="F15" s="356"/>
    </row>
    <row r="16" spans="1:6" ht="18">
      <c r="A16" s="93" t="s">
        <v>196</v>
      </c>
      <c r="B16" s="197">
        <v>10</v>
      </c>
      <c r="C16" s="355" t="e">
        <f>B16/'Раздел 1.2'!C17:H17*100</f>
        <v>#DIV/0!</v>
      </c>
      <c r="D16" s="354"/>
      <c r="E16" s="356"/>
      <c r="F16" s="356"/>
    </row>
    <row r="17" spans="4:6" ht="17.399999999999999">
      <c r="D17" s="3"/>
      <c r="E17" s="3"/>
      <c r="F17" s="356"/>
    </row>
    <row r="18" spans="4:6" ht="17.399999999999999">
      <c r="D18" s="3"/>
      <c r="E18" s="3"/>
      <c r="F18" s="356"/>
    </row>
    <row r="19" spans="4:6" ht="17.399999999999999">
      <c r="D19" s="3"/>
      <c r="E19" s="3"/>
      <c r="F19" s="356"/>
    </row>
    <row r="20" spans="4:6" ht="17.399999999999999">
      <c r="D20" s="3"/>
      <c r="E20" s="3"/>
      <c r="F20" s="35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B7FFFF"/>
  </sheetPr>
  <dimension ref="A1:Q180"/>
  <sheetViews>
    <sheetView view="pageBreakPreview" zoomScale="90" zoomScaleNormal="80" zoomScaleSheetLayoutView="90" workbookViewId="0">
      <selection activeCell="H94" sqref="H94"/>
    </sheetView>
  </sheetViews>
  <sheetFormatPr defaultRowHeight="18"/>
  <cols>
    <col min="1" max="1" width="5.33203125" style="1" customWidth="1"/>
    <col min="2" max="2" width="27.33203125" style="1" customWidth="1"/>
    <col min="3" max="4" width="9.109375" style="2"/>
    <col min="5" max="5" width="19.109375" style="1" customWidth="1"/>
    <col min="6" max="6" width="20.88671875" style="1" customWidth="1"/>
    <col min="7" max="7" width="16" style="2" customWidth="1"/>
    <col min="8" max="8" width="9.5546875" style="2" customWidth="1"/>
    <col min="9" max="9" width="15" style="1" customWidth="1"/>
    <col min="10" max="12" width="15.6640625" style="1" customWidth="1"/>
  </cols>
  <sheetData>
    <row r="1" spans="1:12" s="20" customFormat="1" ht="17.399999999999999">
      <c r="A1" s="436" t="s">
        <v>92</v>
      </c>
      <c r="B1" s="436"/>
      <c r="C1" s="436"/>
      <c r="D1" s="436"/>
      <c r="E1" s="436"/>
      <c r="F1" s="436"/>
      <c r="G1" s="436"/>
      <c r="H1" s="436"/>
      <c r="I1" s="436"/>
      <c r="J1" s="436"/>
      <c r="K1" s="174"/>
      <c r="L1" s="174"/>
    </row>
    <row r="2" spans="1:12" s="5" customFormat="1" ht="37.5" customHeight="1">
      <c r="A2" s="438" t="s">
        <v>56</v>
      </c>
      <c r="B2" s="435" t="s">
        <v>49</v>
      </c>
      <c r="C2" s="435" t="s">
        <v>50</v>
      </c>
      <c r="D2" s="435"/>
      <c r="E2" s="435" t="s">
        <v>51</v>
      </c>
      <c r="F2" s="435" t="s">
        <v>52</v>
      </c>
      <c r="G2" s="435" t="s">
        <v>57</v>
      </c>
      <c r="H2" s="435"/>
      <c r="I2" s="435"/>
      <c r="J2" s="435" t="s">
        <v>58</v>
      </c>
      <c r="K2" s="435" t="s">
        <v>210</v>
      </c>
      <c r="L2" s="435" t="s">
        <v>198</v>
      </c>
    </row>
    <row r="3" spans="1:12" s="5" customFormat="1" ht="57.75" customHeight="1">
      <c r="A3" s="438"/>
      <c r="B3" s="435"/>
      <c r="C3" s="193" t="s">
        <v>53</v>
      </c>
      <c r="D3" s="193" t="s">
        <v>83</v>
      </c>
      <c r="E3" s="435"/>
      <c r="F3" s="435"/>
      <c r="G3" s="193" t="s">
        <v>59</v>
      </c>
      <c r="H3" s="193" t="s">
        <v>209</v>
      </c>
      <c r="I3" s="193" t="s">
        <v>60</v>
      </c>
      <c r="J3" s="435"/>
      <c r="K3" s="435"/>
      <c r="L3" s="435"/>
    </row>
    <row r="4" spans="1:12" s="5" customFormat="1" ht="75" customHeight="1">
      <c r="A4" s="59" t="s">
        <v>61</v>
      </c>
      <c r="B4" s="96" t="s">
        <v>54</v>
      </c>
      <c r="C4" s="96">
        <v>9</v>
      </c>
      <c r="D4" s="96">
        <v>9</v>
      </c>
      <c r="E4" s="96"/>
      <c r="F4" s="96"/>
      <c r="G4" s="96">
        <v>115</v>
      </c>
      <c r="H4" s="96">
        <f>SUM(H5,H12,H22)</f>
        <v>20</v>
      </c>
      <c r="I4" s="96">
        <v>6565</v>
      </c>
      <c r="J4" s="96">
        <f>SUM(J5,J12,J22)</f>
        <v>5</v>
      </c>
      <c r="K4" s="96">
        <f>SUM(K5,K12,K22)</f>
        <v>5</v>
      </c>
      <c r="L4" s="96">
        <f>SUM(L5,L12,L22)</f>
        <v>250000</v>
      </c>
    </row>
    <row r="5" spans="1:12" s="5" customFormat="1" ht="21.6" customHeight="1">
      <c r="A5" s="58"/>
      <c r="B5" s="123" t="s">
        <v>211</v>
      </c>
      <c r="C5" s="211">
        <f>SUM(C6:C11)</f>
        <v>0</v>
      </c>
      <c r="D5" s="211">
        <f>D6+D7+D8+D9+D10+D11</f>
        <v>0</v>
      </c>
      <c r="E5" s="199"/>
      <c r="F5" s="125"/>
      <c r="G5" s="211">
        <f t="shared" ref="G5:L5" si="0">SUM(G6:G11)</f>
        <v>0</v>
      </c>
      <c r="H5" s="211">
        <f t="shared" si="0"/>
        <v>0</v>
      </c>
      <c r="I5" s="124">
        <f t="shared" si="0"/>
        <v>0</v>
      </c>
      <c r="J5" s="125">
        <f t="shared" si="0"/>
        <v>0</v>
      </c>
      <c r="K5" s="125">
        <f t="shared" si="0"/>
        <v>0</v>
      </c>
      <c r="L5" s="126">
        <f t="shared" si="0"/>
        <v>0</v>
      </c>
    </row>
    <row r="6" spans="1:12" s="5" customFormat="1">
      <c r="A6" s="58"/>
      <c r="B6" s="67"/>
      <c r="C6" s="57"/>
      <c r="D6" s="57"/>
      <c r="E6" s="95"/>
      <c r="F6" s="95"/>
      <c r="G6" s="21"/>
      <c r="H6" s="21"/>
      <c r="I6" s="21"/>
      <c r="J6" s="105"/>
      <c r="K6" s="105"/>
      <c r="L6" s="105"/>
    </row>
    <row r="7" spans="1:12" s="5" customFormat="1">
      <c r="A7" s="58"/>
      <c r="B7" s="67"/>
      <c r="C7" s="57"/>
      <c r="D7" s="57"/>
      <c r="E7" s="95"/>
      <c r="F7" s="95"/>
      <c r="G7" s="21"/>
      <c r="H7" s="21"/>
      <c r="I7" s="21"/>
      <c r="J7" s="105"/>
      <c r="K7" s="105"/>
      <c r="L7" s="105"/>
    </row>
    <row r="8" spans="1:12" s="5" customFormat="1">
      <c r="A8" s="58"/>
      <c r="B8" s="67"/>
      <c r="C8" s="57"/>
      <c r="D8" s="57"/>
      <c r="E8" s="95"/>
      <c r="F8" s="95"/>
      <c r="G8" s="21"/>
      <c r="H8" s="21"/>
      <c r="I8" s="21"/>
      <c r="J8" s="105"/>
      <c r="K8" s="105"/>
      <c r="L8" s="105"/>
    </row>
    <row r="9" spans="1:12" s="5" customFormat="1">
      <c r="A9" s="58"/>
      <c r="B9" s="67"/>
      <c r="C9" s="57"/>
      <c r="D9" s="57"/>
      <c r="E9" s="95"/>
      <c r="F9" s="95"/>
      <c r="G9" s="21"/>
      <c r="H9" s="21"/>
      <c r="I9" s="21"/>
      <c r="J9" s="105"/>
      <c r="K9" s="105"/>
      <c r="L9" s="105"/>
    </row>
    <row r="10" spans="1:12" s="5" customFormat="1">
      <c r="A10" s="58"/>
      <c r="B10" s="67"/>
      <c r="C10" s="57"/>
      <c r="D10" s="57"/>
      <c r="E10" s="95"/>
      <c r="F10" s="95"/>
      <c r="G10" s="21"/>
      <c r="H10" s="21"/>
      <c r="I10" s="21"/>
      <c r="J10" s="105"/>
      <c r="K10" s="105"/>
      <c r="L10" s="105"/>
    </row>
    <row r="11" spans="1:12" s="5" customFormat="1">
      <c r="A11" s="58"/>
      <c r="B11" s="67"/>
      <c r="C11" s="57"/>
      <c r="D11" s="57"/>
      <c r="E11" s="95"/>
      <c r="F11" s="95"/>
      <c r="G11" s="21"/>
      <c r="H11" s="21"/>
      <c r="I11" s="21"/>
      <c r="J11" s="105"/>
      <c r="K11" s="105"/>
      <c r="L11" s="105"/>
    </row>
    <row r="12" spans="1:12" s="5" customFormat="1">
      <c r="A12" s="58"/>
      <c r="B12" s="123" t="s">
        <v>212</v>
      </c>
      <c r="C12" s="211">
        <v>9</v>
      </c>
      <c r="D12" s="212">
        <v>9</v>
      </c>
      <c r="E12" s="199"/>
      <c r="F12" s="125"/>
      <c r="G12" s="211">
        <f>SUM(G13:G21)</f>
        <v>115</v>
      </c>
      <c r="H12" s="211">
        <f t="shared" ref="H12" si="1">SUM(H13:H20)</f>
        <v>20</v>
      </c>
      <c r="I12" s="211">
        <f>SUM(I13:I21)</f>
        <v>6565</v>
      </c>
      <c r="J12" s="213">
        <f>SUM(J13:J21)</f>
        <v>5</v>
      </c>
      <c r="K12" s="213">
        <f>SUM(K13:K21)</f>
        <v>5</v>
      </c>
      <c r="L12" s="214">
        <f>SUM(L13:L21)</f>
        <v>250000</v>
      </c>
    </row>
    <row r="13" spans="1:12" s="5" customFormat="1" ht="36">
      <c r="A13" s="58"/>
      <c r="B13" s="67" t="s">
        <v>293</v>
      </c>
      <c r="C13" s="57">
        <v>1</v>
      </c>
      <c r="D13" s="57">
        <v>1</v>
      </c>
      <c r="E13" s="95" t="s">
        <v>303</v>
      </c>
      <c r="F13" s="95" t="s">
        <v>308</v>
      </c>
      <c r="G13" s="21">
        <v>20</v>
      </c>
      <c r="H13" s="21">
        <v>0</v>
      </c>
      <c r="I13" s="21">
        <v>380</v>
      </c>
      <c r="J13" s="105">
        <v>1</v>
      </c>
      <c r="K13" s="105">
        <v>1</v>
      </c>
      <c r="L13" s="105">
        <v>0</v>
      </c>
    </row>
    <row r="14" spans="1:12" s="5" customFormat="1" ht="36">
      <c r="A14" s="58"/>
      <c r="B14" s="67" t="s">
        <v>295</v>
      </c>
      <c r="C14" s="57">
        <v>1</v>
      </c>
      <c r="D14" s="57">
        <v>1</v>
      </c>
      <c r="E14" s="95" t="s">
        <v>303</v>
      </c>
      <c r="F14" s="95" t="s">
        <v>309</v>
      </c>
      <c r="G14" s="21">
        <v>10</v>
      </c>
      <c r="H14" s="21">
        <v>0</v>
      </c>
      <c r="I14" s="21">
        <v>1390</v>
      </c>
      <c r="J14" s="105">
        <v>0</v>
      </c>
      <c r="K14" s="105">
        <v>0</v>
      </c>
      <c r="L14" s="105">
        <v>0</v>
      </c>
    </row>
    <row r="15" spans="1:12" s="5" customFormat="1" ht="36">
      <c r="A15" s="58"/>
      <c r="B15" s="67" t="s">
        <v>297</v>
      </c>
      <c r="C15" s="57">
        <v>1</v>
      </c>
      <c r="D15" s="57">
        <v>1</v>
      </c>
      <c r="E15" s="95" t="s">
        <v>303</v>
      </c>
      <c r="F15" s="95" t="s">
        <v>310</v>
      </c>
      <c r="G15" s="21">
        <v>10</v>
      </c>
      <c r="H15" s="21">
        <v>0</v>
      </c>
      <c r="I15" s="21">
        <v>390</v>
      </c>
      <c r="J15" s="105">
        <v>0</v>
      </c>
      <c r="K15" s="105">
        <v>0</v>
      </c>
      <c r="L15" s="105">
        <v>0</v>
      </c>
    </row>
    <row r="16" spans="1:12" s="5" customFormat="1" ht="36">
      <c r="A16" s="58"/>
      <c r="B16" s="67" t="s">
        <v>298</v>
      </c>
      <c r="C16" s="57">
        <v>1</v>
      </c>
      <c r="D16" s="57">
        <v>1</v>
      </c>
      <c r="E16" s="95" t="s">
        <v>303</v>
      </c>
      <c r="F16" s="95" t="s">
        <v>311</v>
      </c>
      <c r="G16" s="21">
        <v>15</v>
      </c>
      <c r="H16" s="21">
        <v>0</v>
      </c>
      <c r="I16" s="21">
        <v>285</v>
      </c>
      <c r="J16" s="105">
        <v>1</v>
      </c>
      <c r="K16" s="105">
        <v>1</v>
      </c>
      <c r="L16" s="105">
        <v>150000</v>
      </c>
    </row>
    <row r="17" spans="1:12" s="5" customFormat="1" ht="36">
      <c r="A17" s="58"/>
      <c r="B17" s="67" t="s">
        <v>299</v>
      </c>
      <c r="C17" s="57">
        <v>1</v>
      </c>
      <c r="D17" s="57">
        <v>1</v>
      </c>
      <c r="E17" s="95" t="s">
        <v>303</v>
      </c>
      <c r="F17" s="95" t="s">
        <v>308</v>
      </c>
      <c r="G17" s="21">
        <v>20</v>
      </c>
      <c r="H17" s="21">
        <v>20</v>
      </c>
      <c r="I17" s="21">
        <v>1310</v>
      </c>
      <c r="J17" s="105">
        <v>0</v>
      </c>
      <c r="K17" s="105">
        <v>0</v>
      </c>
      <c r="L17" s="105">
        <v>0</v>
      </c>
    </row>
    <row r="18" spans="1:12" s="5" customFormat="1" ht="36">
      <c r="A18" s="58"/>
      <c r="B18" s="67" t="s">
        <v>300</v>
      </c>
      <c r="C18" s="57">
        <v>1</v>
      </c>
      <c r="D18" s="57">
        <v>1</v>
      </c>
      <c r="E18" s="95" t="s">
        <v>303</v>
      </c>
      <c r="F18" s="95" t="s">
        <v>310</v>
      </c>
      <c r="G18" s="21">
        <v>10</v>
      </c>
      <c r="H18" s="21">
        <v>0</v>
      </c>
      <c r="I18" s="21">
        <v>340</v>
      </c>
      <c r="J18" s="105">
        <v>0</v>
      </c>
      <c r="K18" s="105">
        <v>0</v>
      </c>
      <c r="L18" s="105">
        <v>0</v>
      </c>
    </row>
    <row r="19" spans="1:12" s="5" customFormat="1" ht="36">
      <c r="A19" s="58"/>
      <c r="B19" s="67" t="s">
        <v>301</v>
      </c>
      <c r="C19" s="57">
        <v>1</v>
      </c>
      <c r="D19" s="57">
        <v>1</v>
      </c>
      <c r="E19" s="95" t="s">
        <v>304</v>
      </c>
      <c r="F19" s="95" t="s">
        <v>308</v>
      </c>
      <c r="G19" s="21">
        <v>10</v>
      </c>
      <c r="H19" s="21">
        <v>0</v>
      </c>
      <c r="I19" s="21">
        <v>1790</v>
      </c>
      <c r="J19" s="105">
        <v>1</v>
      </c>
      <c r="K19" s="105">
        <v>1</v>
      </c>
      <c r="L19" s="105">
        <v>0</v>
      </c>
    </row>
    <row r="20" spans="1:12" s="5" customFormat="1" ht="36">
      <c r="A20" s="58"/>
      <c r="B20" s="67" t="s">
        <v>302</v>
      </c>
      <c r="C20" s="57">
        <v>1</v>
      </c>
      <c r="D20" s="57">
        <v>1</v>
      </c>
      <c r="E20" s="95" t="s">
        <v>305</v>
      </c>
      <c r="F20" s="95" t="s">
        <v>308</v>
      </c>
      <c r="G20" s="21">
        <v>10</v>
      </c>
      <c r="H20" s="21">
        <v>0</v>
      </c>
      <c r="I20" s="21">
        <v>290</v>
      </c>
      <c r="J20" s="105">
        <v>1</v>
      </c>
      <c r="K20" s="105">
        <v>1</v>
      </c>
      <c r="L20" s="105">
        <v>0</v>
      </c>
    </row>
    <row r="21" spans="1:12" s="5" customFormat="1" ht="36">
      <c r="A21" s="58"/>
      <c r="B21" s="67" t="s">
        <v>296</v>
      </c>
      <c r="C21" s="57">
        <v>1</v>
      </c>
      <c r="D21" s="57">
        <v>1</v>
      </c>
      <c r="E21" s="95" t="s">
        <v>303</v>
      </c>
      <c r="F21" s="95" t="s">
        <v>307</v>
      </c>
      <c r="G21" s="21">
        <v>10</v>
      </c>
      <c r="H21" s="21">
        <v>0</v>
      </c>
      <c r="I21" s="21">
        <v>390</v>
      </c>
      <c r="J21" s="105">
        <v>1</v>
      </c>
      <c r="K21" s="105">
        <v>1</v>
      </c>
      <c r="L21" s="105">
        <v>100000</v>
      </c>
    </row>
    <row r="22" spans="1:12" s="5" customFormat="1">
      <c r="A22" s="58"/>
      <c r="B22" s="123" t="s">
        <v>213</v>
      </c>
      <c r="C22" s="211">
        <f>SUM(C23:C29)</f>
        <v>0</v>
      </c>
      <c r="D22" s="211">
        <f>SUM(D23:D29)</f>
        <v>0</v>
      </c>
      <c r="E22" s="199"/>
      <c r="F22" s="125"/>
      <c r="G22" s="211">
        <f t="shared" ref="G22:L22" si="2">SUM(G23:G29)</f>
        <v>0</v>
      </c>
      <c r="H22" s="211">
        <f t="shared" si="2"/>
        <v>0</v>
      </c>
      <c r="I22" s="211">
        <f t="shared" si="2"/>
        <v>0</v>
      </c>
      <c r="J22" s="213">
        <f t="shared" si="2"/>
        <v>0</v>
      </c>
      <c r="K22" s="213">
        <f t="shared" si="2"/>
        <v>0</v>
      </c>
      <c r="L22" s="214">
        <f t="shared" si="2"/>
        <v>0</v>
      </c>
    </row>
    <row r="23" spans="1:12" s="5" customFormat="1">
      <c r="A23" s="58"/>
      <c r="B23" s="127"/>
      <c r="C23" s="128"/>
      <c r="D23" s="128"/>
      <c r="E23" s="200"/>
      <c r="F23" s="129"/>
      <c r="G23" s="128"/>
      <c r="H23" s="128"/>
      <c r="I23" s="128"/>
      <c r="J23" s="129"/>
      <c r="K23" s="129"/>
      <c r="L23" s="201"/>
    </row>
    <row r="24" spans="1:12" s="5" customFormat="1">
      <c r="A24" s="58"/>
      <c r="B24" s="127"/>
      <c r="C24" s="128"/>
      <c r="D24" s="128"/>
      <c r="E24" s="200"/>
      <c r="F24" s="129"/>
      <c r="G24" s="128"/>
      <c r="H24" s="128"/>
      <c r="I24" s="128"/>
      <c r="J24" s="129"/>
      <c r="K24" s="129"/>
      <c r="L24" s="201"/>
    </row>
    <row r="25" spans="1:12" s="5" customFormat="1">
      <c r="A25" s="58"/>
      <c r="B25" s="127"/>
      <c r="C25" s="128"/>
      <c r="D25" s="128"/>
      <c r="E25" s="200"/>
      <c r="F25" s="129"/>
      <c r="G25" s="128"/>
      <c r="H25" s="128"/>
      <c r="I25" s="128"/>
      <c r="J25" s="129"/>
      <c r="K25" s="129"/>
      <c r="L25" s="201"/>
    </row>
    <row r="26" spans="1:12" s="5" customFormat="1">
      <c r="A26" s="58"/>
      <c r="B26" s="127"/>
      <c r="C26" s="128"/>
      <c r="D26" s="128"/>
      <c r="E26" s="200"/>
      <c r="F26" s="129"/>
      <c r="G26" s="128"/>
      <c r="H26" s="128"/>
      <c r="I26" s="128"/>
      <c r="J26" s="129"/>
      <c r="K26" s="129"/>
      <c r="L26" s="201"/>
    </row>
    <row r="27" spans="1:12" s="5" customFormat="1">
      <c r="A27" s="58"/>
      <c r="B27" s="67"/>
      <c r="C27" s="57"/>
      <c r="D27" s="57"/>
      <c r="E27" s="95"/>
      <c r="F27" s="95"/>
      <c r="G27" s="21"/>
      <c r="H27" s="21"/>
      <c r="I27" s="21"/>
      <c r="J27" s="105"/>
      <c r="K27" s="105"/>
      <c r="L27" s="105"/>
    </row>
    <row r="28" spans="1:12" s="5" customFormat="1">
      <c r="A28" s="58"/>
      <c r="B28" s="67"/>
      <c r="C28" s="57"/>
      <c r="D28" s="57"/>
      <c r="E28" s="95"/>
      <c r="F28" s="95"/>
      <c r="G28" s="21"/>
      <c r="H28" s="21"/>
      <c r="I28" s="21"/>
      <c r="J28" s="105"/>
      <c r="K28" s="105"/>
      <c r="L28" s="105"/>
    </row>
    <row r="29" spans="1:12">
      <c r="A29" s="58"/>
      <c r="B29" s="67"/>
      <c r="C29" s="57"/>
      <c r="D29" s="57"/>
      <c r="E29" s="95"/>
      <c r="F29" s="95"/>
      <c r="G29" s="21"/>
      <c r="H29" s="21"/>
      <c r="I29" s="21"/>
      <c r="J29" s="105"/>
      <c r="K29" s="105"/>
      <c r="L29" s="105"/>
    </row>
    <row r="30" spans="1:12" s="5" customFormat="1" ht="75" customHeight="1">
      <c r="A30" s="59" t="s">
        <v>62</v>
      </c>
      <c r="B30" s="96" t="s">
        <v>55</v>
      </c>
      <c r="C30" s="96">
        <v>2</v>
      </c>
      <c r="D30" s="96">
        <v>2</v>
      </c>
      <c r="E30" s="96"/>
      <c r="F30" s="96"/>
      <c r="G30" s="96">
        <f>SUM(G31,G36,G42)</f>
        <v>50</v>
      </c>
      <c r="H30" s="96">
        <f>SUM(H31,H36,H42)</f>
        <v>1</v>
      </c>
      <c r="I30" s="96">
        <f>SUM(I31,I36,I42)</f>
        <v>4450</v>
      </c>
      <c r="J30" s="96">
        <f>SUM(J31,J36,J42)</f>
        <v>0</v>
      </c>
      <c r="K30" s="96">
        <f>SUM(K31,K36,K42)</f>
        <v>0</v>
      </c>
      <c r="L30" s="96">
        <f>SUM(K31,K36,K42)</f>
        <v>0</v>
      </c>
    </row>
    <row r="31" spans="1:12" s="5" customFormat="1">
      <c r="A31" s="58"/>
      <c r="B31" s="123" t="s">
        <v>211</v>
      </c>
      <c r="C31" s="211">
        <v>0</v>
      </c>
      <c r="D31" s="211">
        <v>0</v>
      </c>
      <c r="E31" s="199"/>
      <c r="F31" s="125"/>
      <c r="G31" s="211">
        <f t="shared" ref="G31:L31" si="3">SUM(G32:G35)</f>
        <v>0</v>
      </c>
      <c r="H31" s="211">
        <f t="shared" si="3"/>
        <v>0</v>
      </c>
      <c r="I31" s="211">
        <f t="shared" si="3"/>
        <v>0</v>
      </c>
      <c r="J31" s="213">
        <f t="shared" si="3"/>
        <v>0</v>
      </c>
      <c r="K31" s="213">
        <f t="shared" si="3"/>
        <v>0</v>
      </c>
      <c r="L31" s="214">
        <f t="shared" si="3"/>
        <v>0</v>
      </c>
    </row>
    <row r="32" spans="1:12" s="5" customFormat="1">
      <c r="A32" s="58"/>
      <c r="B32" s="67"/>
      <c r="C32" s="57"/>
      <c r="D32" s="57"/>
      <c r="E32" s="95"/>
      <c r="F32" s="95"/>
      <c r="G32" s="21"/>
      <c r="H32" s="21"/>
      <c r="I32" s="21"/>
      <c r="J32" s="95"/>
      <c r="K32" s="95"/>
      <c r="L32" s="95"/>
    </row>
    <row r="33" spans="1:12" s="5" customFormat="1">
      <c r="A33" s="58"/>
      <c r="B33" s="67"/>
      <c r="C33" s="57"/>
      <c r="D33" s="57"/>
      <c r="E33" s="95"/>
      <c r="F33" s="95"/>
      <c r="G33" s="21"/>
      <c r="H33" s="21"/>
      <c r="I33" s="21"/>
      <c r="J33" s="95"/>
      <c r="K33" s="95"/>
      <c r="L33" s="95"/>
    </row>
    <row r="34" spans="1:12" s="5" customFormat="1">
      <c r="A34" s="58"/>
      <c r="B34" s="67"/>
      <c r="C34" s="57"/>
      <c r="D34" s="57"/>
      <c r="E34" s="95"/>
      <c r="F34" s="95"/>
      <c r="G34" s="21"/>
      <c r="H34" s="21"/>
      <c r="I34" s="21"/>
      <c r="J34" s="95"/>
      <c r="K34" s="95"/>
      <c r="L34" s="95"/>
    </row>
    <row r="35" spans="1:12" s="5" customFormat="1">
      <c r="A35" s="58"/>
      <c r="B35" s="67"/>
      <c r="C35" s="57"/>
      <c r="D35" s="57"/>
      <c r="E35" s="95"/>
      <c r="F35" s="95"/>
      <c r="G35" s="21"/>
      <c r="H35" s="21"/>
      <c r="I35" s="21"/>
      <c r="J35" s="95"/>
      <c r="K35" s="95"/>
      <c r="L35" s="95"/>
    </row>
    <row r="36" spans="1:12" s="5" customFormat="1">
      <c r="A36" s="58"/>
      <c r="B36" s="123" t="s">
        <v>212</v>
      </c>
      <c r="C36" s="211">
        <v>2</v>
      </c>
      <c r="D36" s="211">
        <v>2</v>
      </c>
      <c r="E36" s="199"/>
      <c r="F36" s="125"/>
      <c r="G36" s="211">
        <f t="shared" ref="G36:L36" si="4">SUM(G37:G41)</f>
        <v>50</v>
      </c>
      <c r="H36" s="211">
        <f t="shared" si="4"/>
        <v>1</v>
      </c>
      <c r="I36" s="211">
        <f t="shared" si="4"/>
        <v>4450</v>
      </c>
      <c r="J36" s="213">
        <f t="shared" si="4"/>
        <v>0</v>
      </c>
      <c r="K36" s="213">
        <f t="shared" si="4"/>
        <v>0</v>
      </c>
      <c r="L36" s="214">
        <f t="shared" si="4"/>
        <v>0</v>
      </c>
    </row>
    <row r="37" spans="1:12" s="5" customFormat="1" ht="36">
      <c r="A37" s="58"/>
      <c r="B37" s="67" t="s">
        <v>289</v>
      </c>
      <c r="C37" s="57">
        <v>1</v>
      </c>
      <c r="D37" s="57">
        <v>1</v>
      </c>
      <c r="E37" s="95" t="s">
        <v>303</v>
      </c>
      <c r="F37" s="95" t="s">
        <v>308</v>
      </c>
      <c r="G37" s="21">
        <v>30</v>
      </c>
      <c r="H37" s="21">
        <v>1</v>
      </c>
      <c r="I37" s="21">
        <v>2870</v>
      </c>
      <c r="J37" s="95">
        <v>0</v>
      </c>
      <c r="K37" s="95">
        <v>0</v>
      </c>
      <c r="L37" s="95">
        <v>0</v>
      </c>
    </row>
    <row r="38" spans="1:12" s="5" customFormat="1" ht="36">
      <c r="A38" s="58"/>
      <c r="B38" s="67" t="s">
        <v>290</v>
      </c>
      <c r="C38" s="57">
        <v>1</v>
      </c>
      <c r="D38" s="57">
        <v>1</v>
      </c>
      <c r="E38" s="95" t="s">
        <v>303</v>
      </c>
      <c r="F38" s="95" t="s">
        <v>308</v>
      </c>
      <c r="G38" s="21">
        <v>20</v>
      </c>
      <c r="H38" s="21">
        <v>0</v>
      </c>
      <c r="I38" s="21">
        <v>1580</v>
      </c>
      <c r="J38" s="95">
        <v>0</v>
      </c>
      <c r="K38" s="95">
        <v>0</v>
      </c>
      <c r="L38" s="95">
        <v>0</v>
      </c>
    </row>
    <row r="39" spans="1:12" s="5" customFormat="1">
      <c r="A39" s="58"/>
      <c r="B39" s="67"/>
      <c r="C39" s="57"/>
      <c r="D39" s="57"/>
      <c r="E39" s="95"/>
      <c r="F39" s="95"/>
      <c r="G39" s="21"/>
      <c r="H39" s="21"/>
      <c r="I39" s="21"/>
      <c r="J39" s="95"/>
      <c r="K39" s="95"/>
      <c r="L39" s="95"/>
    </row>
    <row r="40" spans="1:12" s="5" customFormat="1">
      <c r="A40" s="58"/>
      <c r="B40" s="67"/>
      <c r="C40" s="57"/>
      <c r="D40" s="57"/>
      <c r="E40" s="95"/>
      <c r="F40" s="95"/>
      <c r="G40" s="21"/>
      <c r="H40" s="21"/>
      <c r="I40" s="21"/>
      <c r="J40" s="95"/>
      <c r="K40" s="95"/>
      <c r="L40" s="95"/>
    </row>
    <row r="41" spans="1:12" s="5" customFormat="1">
      <c r="A41" s="58"/>
      <c r="B41" s="67"/>
      <c r="C41" s="57"/>
      <c r="D41" s="57"/>
      <c r="E41" s="95"/>
      <c r="F41" s="95"/>
      <c r="G41" s="21"/>
      <c r="H41" s="21"/>
      <c r="I41" s="21"/>
      <c r="J41" s="95"/>
      <c r="K41" s="95"/>
      <c r="L41" s="95"/>
    </row>
    <row r="42" spans="1:12" s="5" customFormat="1">
      <c r="A42" s="58"/>
      <c r="B42" s="123" t="s">
        <v>213</v>
      </c>
      <c r="C42" s="211">
        <f>SUM(C43:C47)</f>
        <v>0</v>
      </c>
      <c r="D42" s="211">
        <f>SUM(D43:D47)</f>
        <v>0</v>
      </c>
      <c r="E42" s="199"/>
      <c r="F42" s="125"/>
      <c r="G42" s="211">
        <f t="shared" ref="G42:L42" si="5">SUM(G43:G47)</f>
        <v>0</v>
      </c>
      <c r="H42" s="211">
        <f t="shared" si="5"/>
        <v>0</v>
      </c>
      <c r="I42" s="211">
        <f t="shared" si="5"/>
        <v>0</v>
      </c>
      <c r="J42" s="213">
        <f t="shared" si="5"/>
        <v>0</v>
      </c>
      <c r="K42" s="213">
        <f t="shared" si="5"/>
        <v>0</v>
      </c>
      <c r="L42" s="214">
        <f t="shared" si="5"/>
        <v>0</v>
      </c>
    </row>
    <row r="43" spans="1:12" s="5" customFormat="1">
      <c r="A43" s="58"/>
      <c r="B43" s="67"/>
      <c r="C43" s="57"/>
      <c r="D43" s="57"/>
      <c r="E43" s="95"/>
      <c r="F43" s="95"/>
      <c r="G43" s="21"/>
      <c r="H43" s="21"/>
      <c r="I43" s="21"/>
      <c r="J43" s="95"/>
      <c r="K43" s="95"/>
      <c r="L43" s="95"/>
    </row>
    <row r="44" spans="1:12" s="5" customFormat="1">
      <c r="A44" s="58"/>
      <c r="B44" s="67"/>
      <c r="C44" s="57"/>
      <c r="D44" s="57"/>
      <c r="E44" s="95"/>
      <c r="F44" s="95"/>
      <c r="G44" s="21"/>
      <c r="H44" s="21"/>
      <c r="I44" s="21"/>
      <c r="J44" s="95"/>
      <c r="K44" s="95"/>
      <c r="L44" s="95"/>
    </row>
    <row r="45" spans="1:12" s="5" customFormat="1">
      <c r="A45" s="58"/>
      <c r="B45" s="67"/>
      <c r="C45" s="57"/>
      <c r="D45" s="57"/>
      <c r="E45" s="95"/>
      <c r="F45" s="95"/>
      <c r="G45" s="21"/>
      <c r="H45" s="21"/>
      <c r="I45" s="21"/>
      <c r="J45" s="95"/>
      <c r="K45" s="95"/>
      <c r="L45" s="95"/>
    </row>
    <row r="46" spans="1:12" s="5" customFormat="1">
      <c r="A46" s="58"/>
      <c r="B46" s="67"/>
      <c r="C46" s="57"/>
      <c r="D46" s="57"/>
      <c r="E46" s="95"/>
      <c r="F46" s="95"/>
      <c r="G46" s="21"/>
      <c r="H46" s="21"/>
      <c r="I46" s="21"/>
      <c r="J46" s="95"/>
      <c r="K46" s="95"/>
      <c r="L46" s="95"/>
    </row>
    <row r="47" spans="1:12">
      <c r="A47" s="58"/>
      <c r="B47" s="67"/>
      <c r="C47" s="57"/>
      <c r="D47" s="57"/>
      <c r="E47" s="95"/>
      <c r="F47" s="95"/>
      <c r="G47" s="21"/>
      <c r="H47" s="21"/>
      <c r="I47" s="21"/>
      <c r="J47" s="95"/>
      <c r="K47" s="95"/>
      <c r="L47" s="95"/>
    </row>
    <row r="48" spans="1:12" s="5" customFormat="1" ht="37.5" customHeight="1">
      <c r="A48" s="59" t="s">
        <v>88</v>
      </c>
      <c r="B48" s="96" t="s">
        <v>63</v>
      </c>
      <c r="C48" s="96">
        <v>1</v>
      </c>
      <c r="D48" s="96">
        <v>1</v>
      </c>
      <c r="E48" s="96"/>
      <c r="F48" s="59"/>
      <c r="G48" s="96">
        <f t="shared" ref="G48:L48" si="6">SUM(G49,G53,G58)</f>
        <v>30</v>
      </c>
      <c r="H48" s="96">
        <f t="shared" si="6"/>
        <v>0</v>
      </c>
      <c r="I48" s="96">
        <f t="shared" si="6"/>
        <v>1970</v>
      </c>
      <c r="J48" s="96">
        <f t="shared" si="6"/>
        <v>1</v>
      </c>
      <c r="K48" s="96">
        <f t="shared" si="6"/>
        <v>1</v>
      </c>
      <c r="L48" s="96">
        <f t="shared" si="6"/>
        <v>100000</v>
      </c>
    </row>
    <row r="49" spans="1:12" s="5" customFormat="1">
      <c r="A49" s="58"/>
      <c r="B49" s="123" t="s">
        <v>211</v>
      </c>
      <c r="C49" s="124">
        <f>SUM(C50:C52)</f>
        <v>0</v>
      </c>
      <c r="D49" s="124">
        <f>SUM(D50:D52)</f>
        <v>0</v>
      </c>
      <c r="E49" s="199"/>
      <c r="F49" s="125"/>
      <c r="G49" s="124">
        <f t="shared" ref="G49:L49" si="7">SUM(G50:G52)</f>
        <v>0</v>
      </c>
      <c r="H49" s="124">
        <f t="shared" si="7"/>
        <v>0</v>
      </c>
      <c r="I49" s="124">
        <f t="shared" si="7"/>
        <v>0</v>
      </c>
      <c r="J49" s="125">
        <f t="shared" si="7"/>
        <v>0</v>
      </c>
      <c r="K49" s="125">
        <f t="shared" si="7"/>
        <v>0</v>
      </c>
      <c r="L49" s="126">
        <f t="shared" si="7"/>
        <v>0</v>
      </c>
    </row>
    <row r="50" spans="1:12" s="5" customFormat="1">
      <c r="A50" s="58"/>
      <c r="B50" s="67"/>
      <c r="C50" s="57"/>
      <c r="D50" s="57"/>
      <c r="E50" s="95"/>
      <c r="F50" s="95"/>
      <c r="G50" s="21"/>
      <c r="H50" s="21"/>
      <c r="I50" s="21"/>
      <c r="J50" s="95"/>
      <c r="K50" s="95"/>
      <c r="L50" s="95"/>
    </row>
    <row r="51" spans="1:12" s="5" customFormat="1">
      <c r="A51" s="58"/>
      <c r="B51" s="67"/>
      <c r="C51" s="57"/>
      <c r="D51" s="57"/>
      <c r="E51" s="95"/>
      <c r="F51" s="95"/>
      <c r="G51" s="21"/>
      <c r="H51" s="21"/>
      <c r="I51" s="21"/>
      <c r="J51" s="95"/>
      <c r="K51" s="95"/>
      <c r="L51" s="95"/>
    </row>
    <row r="52" spans="1:12" s="5" customFormat="1">
      <c r="A52" s="58"/>
      <c r="B52" s="67"/>
      <c r="C52" s="57"/>
      <c r="D52" s="57"/>
      <c r="E52" s="95"/>
      <c r="F52" s="95"/>
      <c r="G52" s="21"/>
      <c r="H52" s="21"/>
      <c r="I52" s="21"/>
      <c r="J52" s="95"/>
      <c r="K52" s="95"/>
      <c r="L52" s="95"/>
    </row>
    <row r="53" spans="1:12" s="5" customFormat="1">
      <c r="A53" s="58"/>
      <c r="B53" s="123" t="s">
        <v>212</v>
      </c>
      <c r="C53" s="124">
        <v>1</v>
      </c>
      <c r="D53" s="124">
        <v>1</v>
      </c>
      <c r="E53" s="199"/>
      <c r="F53" s="125"/>
      <c r="G53" s="124">
        <f t="shared" ref="G53:L53" si="8">SUM(G54:G57)</f>
        <v>30</v>
      </c>
      <c r="H53" s="124">
        <f t="shared" si="8"/>
        <v>0</v>
      </c>
      <c r="I53" s="124">
        <f t="shared" si="8"/>
        <v>1970</v>
      </c>
      <c r="J53" s="125">
        <f t="shared" si="8"/>
        <v>1</v>
      </c>
      <c r="K53" s="125">
        <f t="shared" si="8"/>
        <v>1</v>
      </c>
      <c r="L53" s="126">
        <f t="shared" si="8"/>
        <v>100000</v>
      </c>
    </row>
    <row r="54" spans="1:12" s="5" customFormat="1" ht="36">
      <c r="A54" s="58"/>
      <c r="B54" s="67" t="s">
        <v>291</v>
      </c>
      <c r="C54" s="57">
        <v>1</v>
      </c>
      <c r="D54" s="57">
        <v>1</v>
      </c>
      <c r="E54" s="95" t="s">
        <v>303</v>
      </c>
      <c r="F54" s="95" t="s">
        <v>308</v>
      </c>
      <c r="G54" s="21">
        <v>30</v>
      </c>
      <c r="H54" s="21">
        <v>0</v>
      </c>
      <c r="I54" s="21">
        <v>1970</v>
      </c>
      <c r="J54" s="95">
        <v>1</v>
      </c>
      <c r="K54" s="95">
        <v>1</v>
      </c>
      <c r="L54" s="95">
        <v>100000</v>
      </c>
    </row>
    <row r="55" spans="1:12" s="5" customFormat="1">
      <c r="A55" s="58"/>
      <c r="B55" s="67"/>
      <c r="C55" s="57"/>
      <c r="D55" s="57"/>
      <c r="E55" s="95"/>
      <c r="F55" s="95"/>
      <c r="G55" s="21"/>
      <c r="H55" s="21"/>
      <c r="I55" s="21"/>
      <c r="J55" s="95"/>
      <c r="K55" s="95"/>
      <c r="L55" s="95"/>
    </row>
    <row r="56" spans="1:12" s="5" customFormat="1">
      <c r="A56" s="58"/>
      <c r="B56" s="67"/>
      <c r="C56" s="57"/>
      <c r="D56" s="57"/>
      <c r="E56" s="95"/>
      <c r="F56" s="95"/>
      <c r="G56" s="21"/>
      <c r="H56" s="21"/>
      <c r="I56" s="21"/>
      <c r="J56" s="95"/>
      <c r="K56" s="95"/>
      <c r="L56" s="95"/>
    </row>
    <row r="57" spans="1:12" s="5" customFormat="1">
      <c r="A57" s="58"/>
      <c r="B57" s="67"/>
      <c r="C57" s="57"/>
      <c r="D57" s="57"/>
      <c r="E57" s="95"/>
      <c r="F57" s="95"/>
      <c r="G57" s="21"/>
      <c r="H57" s="21"/>
      <c r="I57" s="21"/>
      <c r="J57" s="95"/>
      <c r="K57" s="95"/>
      <c r="L57" s="95"/>
    </row>
    <row r="58" spans="1:12" s="5" customFormat="1">
      <c r="A58" s="58"/>
      <c r="B58" s="123" t="s">
        <v>213</v>
      </c>
      <c r="C58" s="124">
        <f>SUM(C59:C61)</f>
        <v>0</v>
      </c>
      <c r="D58" s="124">
        <f>SUM(D59:D61)</f>
        <v>0</v>
      </c>
      <c r="E58" s="199"/>
      <c r="F58" s="125"/>
      <c r="G58" s="124">
        <f t="shared" ref="G58:L58" si="9">SUM(G59:G61)</f>
        <v>0</v>
      </c>
      <c r="H58" s="124">
        <f t="shared" si="9"/>
        <v>0</v>
      </c>
      <c r="I58" s="124">
        <f t="shared" si="9"/>
        <v>0</v>
      </c>
      <c r="J58" s="125">
        <f t="shared" si="9"/>
        <v>0</v>
      </c>
      <c r="K58" s="125">
        <f t="shared" si="9"/>
        <v>0</v>
      </c>
      <c r="L58" s="126">
        <f t="shared" si="9"/>
        <v>0</v>
      </c>
    </row>
    <row r="59" spans="1:12" s="5" customFormat="1">
      <c r="A59" s="58"/>
      <c r="B59" s="67"/>
      <c r="C59" s="57"/>
      <c r="D59" s="57"/>
      <c r="E59" s="95"/>
      <c r="F59" s="95"/>
      <c r="G59" s="21"/>
      <c r="H59" s="21"/>
      <c r="I59" s="21"/>
      <c r="J59" s="95"/>
      <c r="K59" s="95"/>
      <c r="L59" s="95"/>
    </row>
    <row r="60" spans="1:12" s="5" customFormat="1">
      <c r="A60" s="58"/>
      <c r="B60" s="67"/>
      <c r="C60" s="57"/>
      <c r="D60" s="57"/>
      <c r="E60" s="95"/>
      <c r="F60" s="95"/>
      <c r="G60" s="21"/>
      <c r="H60" s="21"/>
      <c r="I60" s="21"/>
      <c r="J60" s="95"/>
      <c r="K60" s="95"/>
      <c r="L60" s="95"/>
    </row>
    <row r="61" spans="1:12">
      <c r="A61" s="58"/>
      <c r="B61" s="67"/>
      <c r="C61" s="57"/>
      <c r="D61" s="57"/>
      <c r="E61" s="95"/>
      <c r="F61" s="95"/>
      <c r="G61" s="21"/>
      <c r="H61" s="21"/>
      <c r="I61" s="21"/>
      <c r="J61" s="95"/>
      <c r="K61" s="95"/>
      <c r="L61" s="95"/>
    </row>
    <row r="62" spans="1:12" s="5" customFormat="1" ht="75" customHeight="1">
      <c r="A62" s="96" t="s">
        <v>89</v>
      </c>
      <c r="B62" s="96" t="s">
        <v>64</v>
      </c>
      <c r="C62" s="96">
        <f>SUM(C63,C67,C71)</f>
        <v>0</v>
      </c>
      <c r="D62" s="96">
        <f>SUM(D63,D67,D71)</f>
        <v>0</v>
      </c>
      <c r="E62" s="96"/>
      <c r="F62" s="96"/>
      <c r="G62" s="96">
        <f t="shared" ref="G62:L62" si="10">SUM(G63,G67,G71)</f>
        <v>0</v>
      </c>
      <c r="H62" s="96">
        <f t="shared" si="10"/>
        <v>0</v>
      </c>
      <c r="I62" s="96">
        <f t="shared" si="10"/>
        <v>0</v>
      </c>
      <c r="J62" s="96">
        <f t="shared" si="10"/>
        <v>0</v>
      </c>
      <c r="K62" s="96">
        <f t="shared" si="10"/>
        <v>0</v>
      </c>
      <c r="L62" s="96">
        <f t="shared" si="10"/>
        <v>0</v>
      </c>
    </row>
    <row r="63" spans="1:12" s="5" customFormat="1">
      <c r="A63" s="58"/>
      <c r="B63" s="123" t="s">
        <v>211</v>
      </c>
      <c r="C63" s="124">
        <f>SUM(C64:C66)</f>
        <v>0</v>
      </c>
      <c r="D63" s="124">
        <f>SUM(D64:D66)</f>
        <v>0</v>
      </c>
      <c r="E63" s="199"/>
      <c r="F63" s="125"/>
      <c r="G63" s="124">
        <f t="shared" ref="G63:L63" si="11">SUM(G64:G66)</f>
        <v>0</v>
      </c>
      <c r="H63" s="124">
        <f t="shared" si="11"/>
        <v>0</v>
      </c>
      <c r="I63" s="124">
        <f t="shared" si="11"/>
        <v>0</v>
      </c>
      <c r="J63" s="125">
        <f t="shared" si="11"/>
        <v>0</v>
      </c>
      <c r="K63" s="125">
        <f t="shared" si="11"/>
        <v>0</v>
      </c>
      <c r="L63" s="126">
        <f t="shared" si="11"/>
        <v>0</v>
      </c>
    </row>
    <row r="64" spans="1:12" s="5" customFormat="1">
      <c r="A64" s="58"/>
      <c r="B64" s="67"/>
      <c r="C64" s="57"/>
      <c r="D64" s="57"/>
      <c r="E64" s="95"/>
      <c r="F64" s="95"/>
      <c r="G64" s="21"/>
      <c r="H64" s="21"/>
      <c r="I64" s="21"/>
      <c r="J64" s="95"/>
      <c r="K64" s="95"/>
      <c r="L64" s="95"/>
    </row>
    <row r="65" spans="1:12" s="5" customFormat="1">
      <c r="A65" s="58"/>
      <c r="B65" s="67"/>
      <c r="C65" s="57"/>
      <c r="D65" s="57"/>
      <c r="E65" s="95"/>
      <c r="F65" s="95"/>
      <c r="G65" s="21"/>
      <c r="H65" s="21"/>
      <c r="I65" s="21"/>
      <c r="J65" s="95"/>
      <c r="K65" s="95"/>
      <c r="L65" s="95"/>
    </row>
    <row r="66" spans="1:12" s="5" customFormat="1">
      <c r="A66" s="58"/>
      <c r="B66" s="67"/>
      <c r="C66" s="57"/>
      <c r="D66" s="57"/>
      <c r="E66" s="95"/>
      <c r="F66" s="95"/>
      <c r="G66" s="21"/>
      <c r="H66" s="21"/>
      <c r="I66" s="21"/>
      <c r="J66" s="95"/>
      <c r="K66" s="95"/>
      <c r="L66" s="95"/>
    </row>
    <row r="67" spans="1:12" s="5" customFormat="1">
      <c r="A67" s="58"/>
      <c r="B67" s="123" t="s">
        <v>212</v>
      </c>
      <c r="C67" s="124">
        <f>SUM(C68:C70)</f>
        <v>0</v>
      </c>
      <c r="D67" s="124">
        <f>SUM(D68:D70)</f>
        <v>0</v>
      </c>
      <c r="E67" s="199"/>
      <c r="F67" s="125"/>
      <c r="G67" s="124">
        <f t="shared" ref="G67:L67" si="12">SUM(G68:G70)</f>
        <v>0</v>
      </c>
      <c r="H67" s="124">
        <f t="shared" si="12"/>
        <v>0</v>
      </c>
      <c r="I67" s="124">
        <f t="shared" si="12"/>
        <v>0</v>
      </c>
      <c r="J67" s="125">
        <f t="shared" si="12"/>
        <v>0</v>
      </c>
      <c r="K67" s="125">
        <f t="shared" si="12"/>
        <v>0</v>
      </c>
      <c r="L67" s="126">
        <f t="shared" si="12"/>
        <v>0</v>
      </c>
    </row>
    <row r="68" spans="1:12" s="5" customFormat="1">
      <c r="A68" s="58"/>
      <c r="B68" s="67"/>
      <c r="C68" s="57"/>
      <c r="D68" s="57"/>
      <c r="E68" s="95"/>
      <c r="F68" s="95"/>
      <c r="G68" s="21"/>
      <c r="H68" s="21"/>
      <c r="I68" s="21"/>
      <c r="J68" s="95"/>
      <c r="K68" s="95"/>
      <c r="L68" s="95"/>
    </row>
    <row r="69" spans="1:12" s="5" customFormat="1">
      <c r="A69" s="58"/>
      <c r="B69" s="67"/>
      <c r="C69" s="57"/>
      <c r="D69" s="57"/>
      <c r="E69" s="95"/>
      <c r="F69" s="95"/>
      <c r="G69" s="21"/>
      <c r="H69" s="21"/>
      <c r="I69" s="21"/>
      <c r="J69" s="95"/>
      <c r="K69" s="95"/>
      <c r="L69" s="95"/>
    </row>
    <row r="70" spans="1:12" s="5" customFormat="1">
      <c r="A70" s="58"/>
      <c r="B70" s="67"/>
      <c r="C70" s="57"/>
      <c r="D70" s="57"/>
      <c r="E70" s="95"/>
      <c r="F70" s="95"/>
      <c r="G70" s="21"/>
      <c r="H70" s="21"/>
      <c r="I70" s="21"/>
      <c r="J70" s="95"/>
      <c r="K70" s="95"/>
      <c r="L70" s="95"/>
    </row>
    <row r="71" spans="1:12" s="5" customFormat="1">
      <c r="A71" s="58"/>
      <c r="B71" s="123" t="s">
        <v>213</v>
      </c>
      <c r="C71" s="124">
        <f>SUM(C72:C75)</f>
        <v>0</v>
      </c>
      <c r="D71" s="124">
        <f>SUM(D72:D75)</f>
        <v>0</v>
      </c>
      <c r="E71" s="199"/>
      <c r="F71" s="125"/>
      <c r="G71" s="124">
        <f t="shared" ref="G71:L71" si="13">SUM(G72:G75)</f>
        <v>0</v>
      </c>
      <c r="H71" s="124">
        <f t="shared" si="13"/>
        <v>0</v>
      </c>
      <c r="I71" s="124">
        <f t="shared" si="13"/>
        <v>0</v>
      </c>
      <c r="J71" s="125">
        <f t="shared" si="13"/>
        <v>0</v>
      </c>
      <c r="K71" s="125">
        <f t="shared" si="13"/>
        <v>0</v>
      </c>
      <c r="L71" s="126">
        <f t="shared" si="13"/>
        <v>0</v>
      </c>
    </row>
    <row r="72" spans="1:12" s="5" customFormat="1">
      <c r="A72" s="58"/>
      <c r="B72" s="67"/>
      <c r="C72" s="57"/>
      <c r="D72" s="57"/>
      <c r="E72" s="95"/>
      <c r="F72" s="95"/>
      <c r="G72" s="21"/>
      <c r="H72" s="21"/>
      <c r="I72" s="21"/>
      <c r="J72" s="95"/>
      <c r="K72" s="95"/>
      <c r="L72" s="95"/>
    </row>
    <row r="73" spans="1:12" s="5" customFormat="1">
      <c r="A73" s="58"/>
      <c r="B73" s="67"/>
      <c r="C73" s="57"/>
      <c r="D73" s="57"/>
      <c r="E73" s="95"/>
      <c r="F73" s="95"/>
      <c r="G73" s="21"/>
      <c r="H73" s="21"/>
      <c r="I73" s="21"/>
      <c r="J73" s="95"/>
      <c r="K73" s="95"/>
      <c r="L73" s="95"/>
    </row>
    <row r="74" spans="1:12" s="5" customFormat="1">
      <c r="A74" s="58"/>
      <c r="B74" s="67"/>
      <c r="C74" s="57"/>
      <c r="D74" s="57"/>
      <c r="E74" s="95"/>
      <c r="F74" s="95"/>
      <c r="G74" s="21"/>
      <c r="H74" s="21"/>
      <c r="I74" s="21"/>
      <c r="J74" s="95"/>
      <c r="K74" s="95"/>
      <c r="L74" s="95"/>
    </row>
    <row r="75" spans="1:12">
      <c r="A75" s="58"/>
      <c r="B75" s="67"/>
      <c r="C75" s="57"/>
      <c r="D75" s="57"/>
      <c r="E75" s="95"/>
      <c r="F75" s="95"/>
      <c r="G75" s="21"/>
      <c r="H75" s="21"/>
      <c r="I75" s="21"/>
      <c r="J75" s="95"/>
      <c r="K75" s="95"/>
      <c r="L75" s="95"/>
    </row>
    <row r="76" spans="1:12" s="5" customFormat="1" ht="93.75" customHeight="1">
      <c r="A76" s="96" t="s">
        <v>90</v>
      </c>
      <c r="B76" s="96" t="s">
        <v>65</v>
      </c>
      <c r="C76" s="96">
        <v>1</v>
      </c>
      <c r="D76" s="96">
        <v>1</v>
      </c>
      <c r="E76" s="96"/>
      <c r="F76" s="96"/>
      <c r="G76" s="96">
        <f t="shared" ref="G76:L76" si="14">SUM(G77,G81,G87)</f>
        <v>20</v>
      </c>
      <c r="H76" s="96">
        <f t="shared" si="14"/>
        <v>0</v>
      </c>
      <c r="I76" s="96">
        <f t="shared" si="14"/>
        <v>1580</v>
      </c>
      <c r="J76" s="96">
        <f t="shared" si="14"/>
        <v>1</v>
      </c>
      <c r="K76" s="96">
        <f t="shared" si="14"/>
        <v>1</v>
      </c>
      <c r="L76" s="96">
        <f t="shared" si="14"/>
        <v>0</v>
      </c>
    </row>
    <row r="77" spans="1:12" s="5" customFormat="1">
      <c r="A77" s="58"/>
      <c r="B77" s="123" t="s">
        <v>211</v>
      </c>
      <c r="C77" s="124">
        <f>SUM(C78:C80)</f>
        <v>0</v>
      </c>
      <c r="D77" s="124">
        <f>SUM(D78:D80)</f>
        <v>0</v>
      </c>
      <c r="E77" s="199"/>
      <c r="F77" s="125"/>
      <c r="G77" s="124">
        <f t="shared" ref="G77:L77" si="15">SUM(G78:G80)</f>
        <v>0</v>
      </c>
      <c r="H77" s="124">
        <f t="shared" si="15"/>
        <v>0</v>
      </c>
      <c r="I77" s="124">
        <f t="shared" si="15"/>
        <v>0</v>
      </c>
      <c r="J77" s="125">
        <f t="shared" si="15"/>
        <v>0</v>
      </c>
      <c r="K77" s="125">
        <f t="shared" si="15"/>
        <v>0</v>
      </c>
      <c r="L77" s="126">
        <f t="shared" si="15"/>
        <v>0</v>
      </c>
    </row>
    <row r="78" spans="1:12" s="5" customFormat="1">
      <c r="A78" s="58"/>
      <c r="B78" s="67"/>
      <c r="C78" s="57"/>
      <c r="D78" s="57"/>
      <c r="E78" s="95"/>
      <c r="F78" s="95"/>
      <c r="G78" s="21"/>
      <c r="H78" s="21"/>
      <c r="I78" s="21"/>
      <c r="J78" s="95"/>
      <c r="K78" s="95"/>
      <c r="L78" s="95"/>
    </row>
    <row r="79" spans="1:12" s="5" customFormat="1">
      <c r="A79" s="58"/>
      <c r="B79" s="67"/>
      <c r="C79" s="57"/>
      <c r="D79" s="57"/>
      <c r="E79" s="95"/>
      <c r="F79" s="95"/>
      <c r="G79" s="21"/>
      <c r="H79" s="21"/>
      <c r="I79" s="21"/>
      <c r="J79" s="95"/>
      <c r="K79" s="95"/>
      <c r="L79" s="95"/>
    </row>
    <row r="80" spans="1:12" s="5" customFormat="1">
      <c r="A80" s="58"/>
      <c r="B80" s="67"/>
      <c r="C80" s="57"/>
      <c r="D80" s="57"/>
      <c r="E80" s="95"/>
      <c r="F80" s="95"/>
      <c r="G80" s="21"/>
      <c r="H80" s="21"/>
      <c r="I80" s="21"/>
      <c r="J80" s="95"/>
      <c r="K80" s="95"/>
      <c r="L80" s="95"/>
    </row>
    <row r="81" spans="1:12" s="5" customFormat="1">
      <c r="A81" s="58"/>
      <c r="B81" s="123" t="s">
        <v>212</v>
      </c>
      <c r="C81" s="124">
        <v>1</v>
      </c>
      <c r="D81" s="124">
        <v>1</v>
      </c>
      <c r="E81" s="199"/>
      <c r="F81" s="125"/>
      <c r="G81" s="124">
        <f t="shared" ref="G81:L81" si="16">SUM(G82:G86)</f>
        <v>20</v>
      </c>
      <c r="H81" s="124">
        <f t="shared" si="16"/>
        <v>0</v>
      </c>
      <c r="I81" s="124">
        <f t="shared" si="16"/>
        <v>1580</v>
      </c>
      <c r="J81" s="125">
        <f t="shared" si="16"/>
        <v>1</v>
      </c>
      <c r="K81" s="125">
        <f t="shared" si="16"/>
        <v>1</v>
      </c>
      <c r="L81" s="126">
        <f t="shared" si="16"/>
        <v>0</v>
      </c>
    </row>
    <row r="82" spans="1:12" s="5" customFormat="1">
      <c r="A82" s="58"/>
      <c r="B82" s="67" t="s">
        <v>292</v>
      </c>
      <c r="C82" s="57">
        <v>1</v>
      </c>
      <c r="D82" s="57">
        <v>1</v>
      </c>
      <c r="E82" s="95"/>
      <c r="F82" s="95"/>
      <c r="G82" s="21">
        <v>20</v>
      </c>
      <c r="H82" s="21">
        <v>0</v>
      </c>
      <c r="I82" s="21">
        <v>1580</v>
      </c>
      <c r="J82" s="95">
        <v>1</v>
      </c>
      <c r="K82" s="95">
        <v>1</v>
      </c>
      <c r="L82" s="95">
        <v>0</v>
      </c>
    </row>
    <row r="83" spans="1:12" s="5" customFormat="1">
      <c r="A83" s="58"/>
      <c r="B83" s="67"/>
      <c r="C83" s="57"/>
      <c r="D83" s="57"/>
      <c r="E83" s="95"/>
      <c r="F83" s="95"/>
      <c r="G83" s="21"/>
      <c r="H83" s="21"/>
      <c r="I83" s="21"/>
      <c r="J83" s="95"/>
      <c r="K83" s="95"/>
      <c r="L83" s="95"/>
    </row>
    <row r="84" spans="1:12" s="5" customFormat="1">
      <c r="A84" s="58"/>
      <c r="B84" s="67"/>
      <c r="C84" s="57"/>
      <c r="D84" s="57"/>
      <c r="E84" s="95"/>
      <c r="F84" s="95"/>
      <c r="G84" s="21"/>
      <c r="H84" s="21"/>
      <c r="I84" s="21"/>
      <c r="J84" s="95"/>
      <c r="K84" s="95"/>
      <c r="L84" s="95"/>
    </row>
    <row r="85" spans="1:12" s="5" customFormat="1">
      <c r="A85" s="58"/>
      <c r="B85" s="67"/>
      <c r="C85" s="57"/>
      <c r="D85" s="57"/>
      <c r="E85" s="95"/>
      <c r="F85" s="95"/>
      <c r="G85" s="21"/>
      <c r="H85" s="21"/>
      <c r="I85" s="21"/>
      <c r="J85" s="95"/>
      <c r="K85" s="95"/>
      <c r="L85" s="95"/>
    </row>
    <row r="86" spans="1:12" s="5" customFormat="1">
      <c r="A86" s="58"/>
      <c r="B86" s="67"/>
      <c r="C86" s="57"/>
      <c r="D86" s="57"/>
      <c r="E86" s="95"/>
      <c r="F86" s="95"/>
      <c r="G86" s="21"/>
      <c r="H86" s="21"/>
      <c r="I86" s="21"/>
      <c r="J86" s="95"/>
      <c r="K86" s="95"/>
      <c r="L86" s="95"/>
    </row>
    <row r="87" spans="1:12" s="5" customFormat="1">
      <c r="A87" s="58"/>
      <c r="B87" s="123" t="s">
        <v>213</v>
      </c>
      <c r="C87" s="124">
        <f>SUM(C88:C91)</f>
        <v>0</v>
      </c>
      <c r="D87" s="124">
        <f>SUM(D88:D91)</f>
        <v>0</v>
      </c>
      <c r="E87" s="199"/>
      <c r="F87" s="125"/>
      <c r="G87" s="124">
        <f t="shared" ref="G87:L87" si="17">SUM(G88:G91)</f>
        <v>0</v>
      </c>
      <c r="H87" s="124">
        <f t="shared" si="17"/>
        <v>0</v>
      </c>
      <c r="I87" s="124">
        <f t="shared" si="17"/>
        <v>0</v>
      </c>
      <c r="J87" s="125">
        <f t="shared" si="17"/>
        <v>0</v>
      </c>
      <c r="K87" s="125">
        <f t="shared" si="17"/>
        <v>0</v>
      </c>
      <c r="L87" s="126">
        <f t="shared" si="17"/>
        <v>0</v>
      </c>
    </row>
    <row r="88" spans="1:12" s="5" customFormat="1">
      <c r="A88" s="58"/>
      <c r="B88" s="67"/>
      <c r="C88" s="57"/>
      <c r="D88" s="57"/>
      <c r="E88" s="95"/>
      <c r="F88" s="95"/>
      <c r="G88" s="21"/>
      <c r="H88" s="21"/>
      <c r="I88" s="21"/>
      <c r="J88" s="95"/>
      <c r="K88" s="95"/>
      <c r="L88" s="95"/>
    </row>
    <row r="89" spans="1:12" s="5" customFormat="1">
      <c r="A89" s="58"/>
      <c r="B89" s="67"/>
      <c r="C89" s="57"/>
      <c r="D89" s="57"/>
      <c r="E89" s="95"/>
      <c r="F89" s="95"/>
      <c r="G89" s="21"/>
      <c r="H89" s="21"/>
      <c r="I89" s="21"/>
      <c r="J89" s="95"/>
      <c r="K89" s="95"/>
      <c r="L89" s="95"/>
    </row>
    <row r="90" spans="1:12" s="5" customFormat="1">
      <c r="A90" s="58"/>
      <c r="B90" s="67"/>
      <c r="C90" s="57"/>
      <c r="D90" s="57"/>
      <c r="E90" s="95"/>
      <c r="F90" s="95"/>
      <c r="G90" s="21"/>
      <c r="H90" s="21"/>
      <c r="I90" s="21"/>
      <c r="J90" s="95"/>
      <c r="K90" s="95"/>
      <c r="L90" s="95"/>
    </row>
    <row r="91" spans="1:12">
      <c r="A91" s="58"/>
      <c r="B91" s="67"/>
      <c r="C91" s="57"/>
      <c r="D91" s="57"/>
      <c r="E91" s="95"/>
      <c r="F91" s="95"/>
      <c r="G91" s="21"/>
      <c r="H91" s="21"/>
      <c r="I91" s="21"/>
      <c r="J91" s="95"/>
      <c r="K91" s="95"/>
      <c r="L91" s="95"/>
    </row>
    <row r="92" spans="1:12" s="5" customFormat="1" ht="75" customHeight="1">
      <c r="A92" s="96" t="s">
        <v>91</v>
      </c>
      <c r="B92" s="96" t="s">
        <v>66</v>
      </c>
      <c r="C92" s="96"/>
      <c r="D92" s="96"/>
      <c r="E92" s="96"/>
      <c r="F92" s="96"/>
      <c r="G92" s="96">
        <v>10</v>
      </c>
      <c r="H92" s="96">
        <v>10</v>
      </c>
      <c r="I92" s="96">
        <v>290</v>
      </c>
      <c r="J92" s="96">
        <f>SUM(J93,J97,J103)</f>
        <v>1</v>
      </c>
      <c r="K92" s="96">
        <f>SUM(K93,K97,K103)</f>
        <v>1</v>
      </c>
      <c r="L92" s="96">
        <f>SUM(L93,L97,L103)</f>
        <v>37000</v>
      </c>
    </row>
    <row r="93" spans="1:12" s="5" customFormat="1">
      <c r="A93" s="58"/>
      <c r="B93" s="123" t="s">
        <v>211</v>
      </c>
      <c r="C93" s="124">
        <f>SUM(C94:C96)</f>
        <v>0</v>
      </c>
      <c r="D93" s="124">
        <f>SUM(D94:D96)</f>
        <v>0</v>
      </c>
      <c r="E93" s="199"/>
      <c r="F93" s="125"/>
      <c r="G93" s="124">
        <f t="shared" ref="G93:L93" si="18">SUM(G94:G96)</f>
        <v>0</v>
      </c>
      <c r="H93" s="124">
        <f t="shared" si="18"/>
        <v>0</v>
      </c>
      <c r="I93" s="124">
        <f t="shared" si="18"/>
        <v>0</v>
      </c>
      <c r="J93" s="125">
        <f t="shared" si="18"/>
        <v>0</v>
      </c>
      <c r="K93" s="125">
        <f t="shared" si="18"/>
        <v>0</v>
      </c>
      <c r="L93" s="126">
        <f t="shared" si="18"/>
        <v>0</v>
      </c>
    </row>
    <row r="94" spans="1:12" s="5" customFormat="1">
      <c r="A94" s="58"/>
      <c r="B94" s="67"/>
      <c r="C94" s="57"/>
      <c r="D94" s="57"/>
      <c r="E94" s="95"/>
      <c r="F94" s="95"/>
      <c r="G94" s="21"/>
      <c r="H94" s="21"/>
      <c r="I94" s="21"/>
      <c r="J94" s="95"/>
      <c r="K94" s="95"/>
      <c r="L94" s="95"/>
    </row>
    <row r="95" spans="1:12" s="5" customFormat="1">
      <c r="A95" s="58"/>
      <c r="B95" s="67"/>
      <c r="C95" s="57"/>
      <c r="D95" s="57"/>
      <c r="E95" s="95"/>
      <c r="F95" s="95"/>
      <c r="G95" s="21"/>
      <c r="H95" s="21"/>
      <c r="I95" s="21"/>
      <c r="J95" s="95"/>
      <c r="K95" s="95"/>
      <c r="L95" s="95"/>
    </row>
    <row r="96" spans="1:12" s="5" customFormat="1">
      <c r="A96" s="58"/>
      <c r="B96" s="67"/>
      <c r="C96" s="57"/>
      <c r="D96" s="57"/>
      <c r="E96" s="95"/>
      <c r="F96" s="95"/>
      <c r="G96" s="21"/>
      <c r="H96" s="21"/>
      <c r="I96" s="21"/>
      <c r="J96" s="95"/>
      <c r="K96" s="95"/>
      <c r="L96" s="95"/>
    </row>
    <row r="97" spans="1:12" s="5" customFormat="1">
      <c r="A97" s="58"/>
      <c r="B97" s="123" t="s">
        <v>212</v>
      </c>
      <c r="C97" s="124">
        <f>C98+C21+C100+C101+C102</f>
        <v>2</v>
      </c>
      <c r="D97" s="124">
        <f>D98+D21+D100+D101+D102</f>
        <v>2</v>
      </c>
      <c r="E97" s="199"/>
      <c r="F97" s="125"/>
      <c r="G97" s="124">
        <f t="shared" ref="G97:K97" si="19">SUM(G98:G102)</f>
        <v>10</v>
      </c>
      <c r="H97" s="124">
        <f t="shared" si="19"/>
        <v>10</v>
      </c>
      <c r="I97" s="124">
        <f t="shared" si="19"/>
        <v>290</v>
      </c>
      <c r="J97" s="125">
        <f t="shared" si="19"/>
        <v>1</v>
      </c>
      <c r="K97" s="125">
        <f t="shared" si="19"/>
        <v>1</v>
      </c>
      <c r="L97" s="126">
        <f>SUM(L98:L102)</f>
        <v>37000</v>
      </c>
    </row>
    <row r="98" spans="1:12" s="5" customFormat="1" ht="36">
      <c r="A98" s="58"/>
      <c r="B98" s="67" t="s">
        <v>294</v>
      </c>
      <c r="C98" s="57">
        <v>1</v>
      </c>
      <c r="D98" s="57">
        <v>1</v>
      </c>
      <c r="E98" s="95" t="s">
        <v>303</v>
      </c>
      <c r="F98" s="95" t="s">
        <v>307</v>
      </c>
      <c r="G98" s="21">
        <v>10</v>
      </c>
      <c r="H98" s="21">
        <v>10</v>
      </c>
      <c r="I98" s="21">
        <v>290</v>
      </c>
      <c r="J98" s="272">
        <v>1</v>
      </c>
      <c r="K98" s="273">
        <v>1</v>
      </c>
      <c r="L98" s="272">
        <v>37000</v>
      </c>
    </row>
    <row r="99" spans="1:12" s="5" customFormat="1">
      <c r="A99" s="58"/>
    </row>
    <row r="100" spans="1:12" s="5" customFormat="1">
      <c r="A100" s="58"/>
      <c r="B100" s="67"/>
      <c r="C100" s="57"/>
      <c r="D100" s="57"/>
      <c r="E100" s="95"/>
      <c r="F100" s="95"/>
      <c r="G100" s="21"/>
      <c r="H100" s="21"/>
      <c r="I100" s="21"/>
      <c r="J100" s="95"/>
      <c r="K100" s="95"/>
      <c r="L100" s="95"/>
    </row>
    <row r="101" spans="1:12" s="5" customFormat="1">
      <c r="A101" s="58"/>
      <c r="B101" s="67"/>
      <c r="C101" s="57"/>
      <c r="D101" s="57"/>
      <c r="E101" s="95"/>
      <c r="F101" s="95"/>
      <c r="G101" s="21"/>
      <c r="H101" s="21"/>
      <c r="I101" s="21"/>
      <c r="J101" s="95"/>
      <c r="K101" s="95"/>
      <c r="L101" s="95"/>
    </row>
    <row r="102" spans="1:12" s="5" customFormat="1">
      <c r="A102" s="58"/>
      <c r="B102" s="67"/>
      <c r="C102" s="57"/>
      <c r="D102" s="57"/>
      <c r="E102" s="95"/>
      <c r="F102" s="95"/>
      <c r="G102" s="21"/>
      <c r="H102" s="21"/>
      <c r="I102" s="21"/>
      <c r="J102" s="95"/>
      <c r="K102" s="95"/>
      <c r="L102" s="95"/>
    </row>
    <row r="103" spans="1:12" s="5" customFormat="1">
      <c r="A103" s="58"/>
      <c r="B103" s="123" t="s">
        <v>213</v>
      </c>
      <c r="C103" s="124">
        <f>SUM(C104:C107)</f>
        <v>0</v>
      </c>
      <c r="D103" s="124">
        <f>SUM(D104:D107)</f>
        <v>0</v>
      </c>
      <c r="E103" s="199"/>
      <c r="F103" s="125"/>
      <c r="G103" s="124">
        <f t="shared" ref="G103:L103" si="20">SUM(G104:G107)</f>
        <v>0</v>
      </c>
      <c r="H103" s="124">
        <f t="shared" si="20"/>
        <v>0</v>
      </c>
      <c r="I103" s="124">
        <f t="shared" si="20"/>
        <v>0</v>
      </c>
      <c r="J103" s="125">
        <f t="shared" si="20"/>
        <v>0</v>
      </c>
      <c r="K103" s="125">
        <f t="shared" si="20"/>
        <v>0</v>
      </c>
      <c r="L103" s="126">
        <f t="shared" si="20"/>
        <v>0</v>
      </c>
    </row>
    <row r="104" spans="1:12" s="5" customFormat="1">
      <c r="A104" s="58"/>
      <c r="B104" s="67"/>
      <c r="C104" s="57"/>
      <c r="D104" s="57"/>
      <c r="E104" s="95"/>
      <c r="F104" s="95"/>
      <c r="G104" s="21"/>
      <c r="H104" s="21"/>
      <c r="I104" s="21"/>
      <c r="J104" s="95"/>
      <c r="K104" s="95"/>
      <c r="L104" s="95"/>
    </row>
    <row r="105" spans="1:12" s="5" customFormat="1">
      <c r="A105" s="58"/>
      <c r="B105" s="67"/>
      <c r="C105" s="57"/>
      <c r="D105" s="57"/>
      <c r="E105" s="95"/>
      <c r="F105" s="95"/>
      <c r="G105" s="21"/>
      <c r="H105" s="21"/>
      <c r="I105" s="21"/>
      <c r="J105" s="95"/>
      <c r="K105" s="95"/>
      <c r="L105" s="95"/>
    </row>
    <row r="106" spans="1:12" s="5" customFormat="1">
      <c r="A106" s="58"/>
      <c r="B106" s="67"/>
      <c r="C106" s="57"/>
      <c r="D106" s="57"/>
      <c r="E106" s="95"/>
      <c r="F106" s="95"/>
      <c r="G106" s="21"/>
      <c r="H106" s="21"/>
      <c r="I106" s="21"/>
      <c r="J106" s="95"/>
      <c r="K106" s="95"/>
      <c r="L106" s="95"/>
    </row>
    <row r="107" spans="1:12">
      <c r="A107" s="58"/>
      <c r="B107" s="67"/>
      <c r="C107" s="57"/>
      <c r="D107" s="57"/>
      <c r="E107" s="95"/>
      <c r="F107" s="95"/>
      <c r="G107" s="21"/>
      <c r="H107" s="21"/>
      <c r="I107" s="21"/>
      <c r="J107" s="95"/>
      <c r="K107" s="95"/>
      <c r="L107" s="95"/>
    </row>
    <row r="108" spans="1:12" ht="187.5" customHeight="1">
      <c r="A108" s="96" t="s">
        <v>179</v>
      </c>
      <c r="B108" s="96" t="s">
        <v>180</v>
      </c>
      <c r="C108" s="96">
        <f>SUM(C109,C113,C116)</f>
        <v>0</v>
      </c>
      <c r="D108" s="96">
        <f>SUM(D109,D113,D116)</f>
        <v>0</v>
      </c>
      <c r="E108" s="96"/>
      <c r="F108" s="96"/>
      <c r="G108" s="96">
        <f t="shared" ref="G108:K108" si="21">SUM(G109,G113,G116)</f>
        <v>0</v>
      </c>
      <c r="H108" s="96">
        <f t="shared" si="21"/>
        <v>0</v>
      </c>
      <c r="I108" s="96">
        <f t="shared" si="21"/>
        <v>0</v>
      </c>
      <c r="J108" s="96">
        <f t="shared" si="21"/>
        <v>0</v>
      </c>
      <c r="K108" s="96">
        <f t="shared" si="21"/>
        <v>0</v>
      </c>
      <c r="L108" s="96">
        <f>L109+L113+L116</f>
        <v>0</v>
      </c>
    </row>
    <row r="109" spans="1:12">
      <c r="A109" s="58"/>
      <c r="B109" s="123" t="s">
        <v>211</v>
      </c>
      <c r="C109" s="124">
        <f>SUM(C110:C112)</f>
        <v>0</v>
      </c>
      <c r="D109" s="124">
        <f>SUM(D110:D112)</f>
        <v>0</v>
      </c>
      <c r="E109" s="199"/>
      <c r="F109" s="125"/>
      <c r="G109" s="124">
        <f t="shared" ref="G109:K109" si="22">SUM(G110:G112)</f>
        <v>0</v>
      </c>
      <c r="H109" s="124">
        <f t="shared" si="22"/>
        <v>0</v>
      </c>
      <c r="I109" s="124">
        <f t="shared" si="22"/>
        <v>0</v>
      </c>
      <c r="J109" s="125">
        <f t="shared" si="22"/>
        <v>0</v>
      </c>
      <c r="K109" s="125">
        <f t="shared" si="22"/>
        <v>0</v>
      </c>
      <c r="L109" s="126">
        <f>L110+L111+L112</f>
        <v>0</v>
      </c>
    </row>
    <row r="110" spans="1:12">
      <c r="A110" s="58"/>
      <c r="B110" s="67"/>
      <c r="C110" s="57"/>
      <c r="D110" s="57"/>
      <c r="E110" s="95"/>
      <c r="F110" s="95"/>
      <c r="G110" s="21"/>
      <c r="H110" s="21"/>
      <c r="I110" s="21"/>
      <c r="J110" s="95"/>
      <c r="K110" s="95"/>
      <c r="L110" s="95"/>
    </row>
    <row r="111" spans="1:12">
      <c r="A111" s="58"/>
      <c r="B111" s="67"/>
      <c r="C111" s="57"/>
      <c r="D111" s="57"/>
      <c r="E111" s="95"/>
      <c r="F111" s="95"/>
      <c r="G111" s="21"/>
      <c r="H111" s="21"/>
      <c r="I111" s="21"/>
      <c r="J111" s="95"/>
      <c r="K111" s="95"/>
      <c r="L111" s="95"/>
    </row>
    <row r="112" spans="1:12">
      <c r="A112" s="58"/>
      <c r="B112" s="67"/>
      <c r="C112" s="57"/>
      <c r="D112" s="57"/>
      <c r="E112" s="95"/>
      <c r="F112" s="95"/>
      <c r="G112" s="21"/>
      <c r="H112" s="21"/>
      <c r="I112" s="21"/>
      <c r="J112" s="95"/>
      <c r="K112" s="95"/>
      <c r="L112" s="95"/>
    </row>
    <row r="113" spans="1:14">
      <c r="A113" s="58"/>
      <c r="B113" s="123" t="s">
        <v>212</v>
      </c>
      <c r="C113" s="124">
        <f>SUM(C114:C115)</f>
        <v>0</v>
      </c>
      <c r="D113" s="124">
        <f>SUM(D114:D115)</f>
        <v>0</v>
      </c>
      <c r="E113" s="199"/>
      <c r="F113" s="125"/>
      <c r="G113" s="124">
        <f t="shared" ref="G113:L113" si="23">SUM(G114:G115)</f>
        <v>0</v>
      </c>
      <c r="H113" s="124">
        <f t="shared" si="23"/>
        <v>0</v>
      </c>
      <c r="I113" s="124">
        <f t="shared" si="23"/>
        <v>0</v>
      </c>
      <c r="J113" s="125">
        <f t="shared" si="23"/>
        <v>0</v>
      </c>
      <c r="K113" s="125">
        <f t="shared" si="23"/>
        <v>0</v>
      </c>
      <c r="L113" s="126">
        <f t="shared" si="23"/>
        <v>0</v>
      </c>
    </row>
    <row r="114" spans="1:14">
      <c r="A114" s="58"/>
      <c r="B114" s="67"/>
      <c r="C114" s="57"/>
      <c r="D114" s="57"/>
      <c r="E114" s="95"/>
      <c r="F114" s="95"/>
      <c r="G114" s="21"/>
      <c r="H114" s="21"/>
      <c r="I114" s="21"/>
      <c r="J114" s="95"/>
      <c r="K114" s="95"/>
      <c r="L114" s="95"/>
    </row>
    <row r="115" spans="1:14">
      <c r="A115" s="58"/>
      <c r="B115" s="67"/>
      <c r="C115" s="57"/>
      <c r="D115" s="57"/>
      <c r="E115" s="95"/>
      <c r="F115" s="95"/>
      <c r="G115" s="21"/>
      <c r="H115" s="21"/>
      <c r="I115" s="21"/>
      <c r="J115" s="95"/>
      <c r="K115" s="95"/>
      <c r="L115" s="95"/>
    </row>
    <row r="116" spans="1:14">
      <c r="A116" s="58"/>
      <c r="B116" s="123" t="s">
        <v>213</v>
      </c>
      <c r="C116" s="124">
        <f>SUM(C117:C119)</f>
        <v>0</v>
      </c>
      <c r="D116" s="124">
        <f>SUM(D117:D119)</f>
        <v>0</v>
      </c>
      <c r="E116" s="199"/>
      <c r="F116" s="125"/>
      <c r="G116" s="124">
        <f t="shared" ref="G116:L116" si="24">SUM(G117:G119)</f>
        <v>0</v>
      </c>
      <c r="H116" s="124">
        <f t="shared" si="24"/>
        <v>0</v>
      </c>
      <c r="I116" s="124">
        <f t="shared" si="24"/>
        <v>0</v>
      </c>
      <c r="J116" s="125">
        <f t="shared" si="24"/>
        <v>0</v>
      </c>
      <c r="K116" s="125">
        <f t="shared" si="24"/>
        <v>0</v>
      </c>
      <c r="L116" s="126">
        <f t="shared" si="24"/>
        <v>0</v>
      </c>
    </row>
    <row r="117" spans="1:14">
      <c r="A117" s="58"/>
      <c r="B117" s="67"/>
      <c r="C117" s="57"/>
      <c r="D117" s="57"/>
      <c r="E117" s="95"/>
      <c r="F117" s="95"/>
      <c r="G117" s="21"/>
      <c r="H117" s="21"/>
      <c r="I117" s="21"/>
      <c r="J117" s="95"/>
      <c r="K117" s="95"/>
      <c r="L117" s="95"/>
    </row>
    <row r="118" spans="1:14">
      <c r="A118" s="58"/>
      <c r="B118" s="67"/>
      <c r="C118" s="57"/>
      <c r="D118" s="57"/>
      <c r="E118" s="95"/>
      <c r="F118" s="95"/>
      <c r="G118" s="21"/>
      <c r="H118" s="21"/>
      <c r="I118" s="21"/>
      <c r="J118" s="95"/>
      <c r="K118" s="95"/>
      <c r="L118" s="95"/>
    </row>
    <row r="119" spans="1:14">
      <c r="A119" s="58"/>
      <c r="B119" s="67"/>
      <c r="C119" s="57"/>
      <c r="D119" s="57"/>
      <c r="E119" s="95"/>
      <c r="F119" s="95"/>
      <c r="G119" s="21"/>
      <c r="H119" s="21"/>
      <c r="I119" s="21"/>
      <c r="J119" s="95"/>
      <c r="K119" s="95"/>
      <c r="L119" s="95"/>
    </row>
    <row r="120" spans="1:14">
      <c r="A120" s="437" t="s">
        <v>178</v>
      </c>
      <c r="B120" s="437"/>
      <c r="C120" s="437"/>
      <c r="D120" s="437"/>
      <c r="E120" s="437"/>
      <c r="F120" s="437"/>
      <c r="G120" s="437"/>
      <c r="H120" s="437"/>
      <c r="I120" s="437"/>
      <c r="J120" s="437"/>
      <c r="K120" s="96"/>
      <c r="L120" s="96"/>
    </row>
    <row r="121" spans="1:14">
      <c r="K121" s="202"/>
      <c r="L121" s="121"/>
    </row>
    <row r="122" spans="1:14">
      <c r="I122" s="10"/>
      <c r="J122" s="10"/>
      <c r="K122" s="121"/>
      <c r="L122" s="121"/>
      <c r="M122" s="3"/>
      <c r="N122" s="3"/>
    </row>
    <row r="123" spans="1:14">
      <c r="I123" s="10"/>
      <c r="J123" s="10"/>
      <c r="K123" s="121"/>
      <c r="L123" s="121"/>
      <c r="M123" s="3"/>
      <c r="N123" s="3"/>
    </row>
    <row r="124" spans="1:14">
      <c r="I124" s="10"/>
      <c r="J124" s="10"/>
      <c r="K124" s="121"/>
      <c r="L124" s="121"/>
      <c r="M124" s="3"/>
      <c r="N124" s="3"/>
    </row>
    <row r="125" spans="1:14">
      <c r="I125" s="10"/>
      <c r="J125" s="10"/>
      <c r="K125" s="121"/>
      <c r="L125" s="121"/>
      <c r="M125" s="3"/>
      <c r="N125" s="3"/>
    </row>
    <row r="126" spans="1:14">
      <c r="I126" s="10"/>
      <c r="J126" s="10"/>
      <c r="K126" s="121"/>
      <c r="L126" s="121"/>
      <c r="M126" s="3"/>
      <c r="N126" s="3"/>
    </row>
    <row r="127" spans="1:14">
      <c r="I127" s="10"/>
      <c r="J127" s="10"/>
      <c r="K127" s="121"/>
      <c r="L127" s="121"/>
      <c r="M127" s="3"/>
      <c r="N127" s="3"/>
    </row>
    <row r="128" spans="1:14">
      <c r="I128" s="10"/>
      <c r="J128" s="203"/>
      <c r="K128" s="204"/>
      <c r="L128" s="204"/>
      <c r="M128" s="205"/>
      <c r="N128" s="3"/>
    </row>
    <row r="129" spans="1:14">
      <c r="I129" s="10"/>
      <c r="J129" s="203"/>
      <c r="K129" s="204"/>
      <c r="L129" s="204"/>
      <c r="M129" s="205"/>
      <c r="N129" s="3"/>
    </row>
    <row r="130" spans="1:14">
      <c r="A130"/>
      <c r="B130"/>
      <c r="C130"/>
      <c r="D130"/>
      <c r="E130"/>
      <c r="F130"/>
      <c r="G130"/>
      <c r="H130"/>
      <c r="I130" s="3"/>
      <c r="J130" s="205"/>
      <c r="K130" s="204"/>
      <c r="L130" s="204"/>
      <c r="M130" s="205"/>
      <c r="N130" s="3"/>
    </row>
    <row r="131" spans="1:14" ht="17.399999999999999">
      <c r="A131"/>
      <c r="B131"/>
      <c r="C131"/>
      <c r="D131"/>
      <c r="E131"/>
      <c r="F131"/>
      <c r="G131"/>
      <c r="H131"/>
      <c r="I131" s="3"/>
      <c r="J131" s="205"/>
      <c r="K131" s="206"/>
      <c r="L131" s="206"/>
      <c r="M131" s="205"/>
      <c r="N131" s="3"/>
    </row>
    <row r="132" spans="1:14">
      <c r="A132"/>
      <c r="B132"/>
      <c r="C132"/>
      <c r="D132"/>
      <c r="E132"/>
      <c r="F132"/>
      <c r="G132"/>
      <c r="H132"/>
      <c r="I132" s="3"/>
      <c r="J132" s="205"/>
      <c r="K132" s="207"/>
      <c r="L132" s="207"/>
      <c r="M132" s="205"/>
      <c r="N132" s="3"/>
    </row>
    <row r="133" spans="1:14">
      <c r="A133"/>
      <c r="B133"/>
      <c r="C133"/>
      <c r="D133"/>
      <c r="E133"/>
      <c r="F133"/>
      <c r="G133"/>
      <c r="H133"/>
      <c r="I133" s="3"/>
      <c r="J133" s="205"/>
      <c r="K133" s="207"/>
      <c r="L133" s="207"/>
      <c r="M133" s="205"/>
      <c r="N133" s="3"/>
    </row>
    <row r="134" spans="1:14">
      <c r="A134"/>
      <c r="B134"/>
      <c r="C134"/>
      <c r="D134"/>
      <c r="E134"/>
      <c r="F134"/>
      <c r="G134"/>
      <c r="H134"/>
      <c r="I134" s="3"/>
      <c r="J134" s="205"/>
      <c r="K134" s="207"/>
      <c r="L134" s="207"/>
      <c r="M134" s="205"/>
      <c r="N134" s="3"/>
    </row>
    <row r="135" spans="1:14">
      <c r="A135"/>
      <c r="B135"/>
      <c r="C135"/>
      <c r="D135"/>
      <c r="E135"/>
      <c r="F135"/>
      <c r="G135"/>
      <c r="H135"/>
      <c r="I135" s="3"/>
      <c r="J135" s="3"/>
      <c r="K135" s="122"/>
      <c r="L135" s="122"/>
      <c r="M135" s="3"/>
      <c r="N135" s="3"/>
    </row>
    <row r="136" spans="1:14">
      <c r="A136"/>
      <c r="B136"/>
      <c r="C136"/>
      <c r="D136"/>
      <c r="E136"/>
      <c r="F136"/>
      <c r="G136"/>
      <c r="H136"/>
      <c r="I136" s="3"/>
      <c r="J136" s="3"/>
      <c r="K136" s="122"/>
      <c r="L136" s="122"/>
      <c r="M136" s="3"/>
      <c r="N136" s="3"/>
    </row>
    <row r="137" spans="1:14">
      <c r="A137"/>
      <c r="B137"/>
      <c r="C137"/>
      <c r="D137"/>
      <c r="E137"/>
      <c r="F137"/>
      <c r="G137"/>
      <c r="H137"/>
      <c r="I137" s="3"/>
      <c r="J137" s="3"/>
      <c r="K137" s="122"/>
      <c r="L137" s="122"/>
      <c r="M137" s="3"/>
      <c r="N137" s="3"/>
    </row>
    <row r="138" spans="1:14">
      <c r="A138"/>
      <c r="B138"/>
      <c r="C138"/>
      <c r="D138"/>
      <c r="E138"/>
      <c r="F138"/>
      <c r="G138"/>
      <c r="H138"/>
      <c r="I138" s="3"/>
      <c r="J138" s="205"/>
      <c r="K138" s="207"/>
      <c r="L138" s="207"/>
      <c r="M138" s="205"/>
      <c r="N138" s="205"/>
    </row>
    <row r="139" spans="1:14">
      <c r="A139"/>
      <c r="B139"/>
      <c r="C139"/>
      <c r="D139"/>
      <c r="E139"/>
      <c r="F139"/>
      <c r="G139"/>
      <c r="H139"/>
      <c r="I139" s="3"/>
      <c r="J139" s="205"/>
      <c r="K139" s="207"/>
      <c r="L139" s="207"/>
      <c r="M139" s="205"/>
      <c r="N139" s="205"/>
    </row>
    <row r="140" spans="1:14">
      <c r="A140"/>
      <c r="B140"/>
      <c r="C140"/>
      <c r="D140"/>
      <c r="E140"/>
      <c r="F140"/>
      <c r="G140"/>
      <c r="H140"/>
      <c r="I140" s="3"/>
      <c r="J140" s="205"/>
      <c r="K140" s="207"/>
      <c r="L140" s="207"/>
      <c r="M140" s="205"/>
      <c r="N140" s="205"/>
    </row>
    <row r="141" spans="1:14">
      <c r="A141"/>
      <c r="B141"/>
      <c r="C141"/>
      <c r="D141"/>
      <c r="E141"/>
      <c r="F141"/>
      <c r="G141"/>
      <c r="H141"/>
      <c r="I141" s="3"/>
      <c r="J141" s="205"/>
      <c r="K141" s="207"/>
      <c r="L141" s="207"/>
      <c r="M141" s="205"/>
      <c r="N141" s="205"/>
    </row>
    <row r="142" spans="1:14" ht="17.399999999999999">
      <c r="A142"/>
      <c r="B142"/>
      <c r="C142"/>
      <c r="D142"/>
      <c r="E142"/>
      <c r="F142"/>
      <c r="G142"/>
      <c r="H142"/>
      <c r="I142" s="3"/>
      <c r="J142" s="205"/>
      <c r="K142" s="206"/>
      <c r="L142" s="206"/>
      <c r="M142" s="205"/>
      <c r="N142" s="205"/>
    </row>
    <row r="143" spans="1:14">
      <c r="A143"/>
      <c r="B143"/>
      <c r="C143"/>
      <c r="D143"/>
      <c r="E143"/>
      <c r="F143"/>
      <c r="G143"/>
      <c r="H143"/>
      <c r="I143" s="3"/>
      <c r="J143" s="205"/>
      <c r="K143" s="207"/>
      <c r="L143" s="207"/>
      <c r="M143" s="205"/>
      <c r="N143" s="205"/>
    </row>
    <row r="144" spans="1:14">
      <c r="A144"/>
      <c r="B144"/>
      <c r="C144"/>
      <c r="D144"/>
      <c r="E144"/>
      <c r="F144"/>
      <c r="G144"/>
      <c r="H144"/>
      <c r="I144" s="3"/>
      <c r="J144" s="205"/>
      <c r="K144" s="207"/>
      <c r="L144" s="207"/>
      <c r="M144" s="205"/>
      <c r="N144" s="205"/>
    </row>
    <row r="145" spans="1:14">
      <c r="A145"/>
      <c r="B145"/>
      <c r="C145"/>
      <c r="D145"/>
      <c r="E145"/>
      <c r="F145"/>
      <c r="G145"/>
      <c r="H145"/>
      <c r="I145" s="3"/>
      <c r="J145" s="205"/>
      <c r="K145" s="207"/>
      <c r="L145" s="207"/>
      <c r="M145" s="205"/>
      <c r="N145" s="205"/>
    </row>
    <row r="146" spans="1:14">
      <c r="A146"/>
      <c r="B146"/>
      <c r="C146"/>
      <c r="D146"/>
      <c r="E146"/>
      <c r="F146"/>
      <c r="G146"/>
      <c r="H146"/>
      <c r="I146" s="3"/>
      <c r="J146" s="205"/>
      <c r="K146" s="207"/>
      <c r="L146" s="207"/>
      <c r="M146" s="205"/>
      <c r="N146" s="205"/>
    </row>
    <row r="147" spans="1:14">
      <c r="A147"/>
      <c r="B147"/>
      <c r="C147"/>
      <c r="D147"/>
      <c r="E147"/>
      <c r="F147"/>
      <c r="G147"/>
      <c r="H147"/>
      <c r="I147" s="3"/>
      <c r="J147" s="205"/>
      <c r="K147" s="207"/>
      <c r="L147" s="207"/>
      <c r="M147" s="205"/>
      <c r="N147" s="205"/>
    </row>
    <row r="148" spans="1:14">
      <c r="A148"/>
      <c r="B148"/>
      <c r="C148"/>
      <c r="D148"/>
      <c r="E148"/>
      <c r="F148"/>
      <c r="G148"/>
      <c r="H148"/>
      <c r="I148" s="3"/>
      <c r="J148" s="3"/>
      <c r="K148" s="122"/>
      <c r="L148" s="122"/>
      <c r="M148" s="3"/>
      <c r="N148" s="3"/>
    </row>
    <row r="149" spans="1:14">
      <c r="A149"/>
      <c r="B149"/>
      <c r="C149"/>
      <c r="D149"/>
      <c r="E149"/>
      <c r="F149"/>
      <c r="G149"/>
      <c r="H149"/>
      <c r="I149" s="3"/>
      <c r="J149" s="3"/>
      <c r="K149" s="122"/>
      <c r="L149" s="122"/>
      <c r="M149" s="3"/>
      <c r="N149" s="3"/>
    </row>
    <row r="150" spans="1:14">
      <c r="A150"/>
      <c r="B150"/>
      <c r="C150"/>
      <c r="D150"/>
      <c r="E150"/>
      <c r="F150"/>
      <c r="G150"/>
      <c r="H150"/>
      <c r="I150" s="3"/>
      <c r="J150" s="205"/>
      <c r="K150" s="207"/>
      <c r="L150" s="207"/>
      <c r="M150" s="205"/>
      <c r="N150" s="205"/>
    </row>
    <row r="151" spans="1:14">
      <c r="A151"/>
      <c r="B151"/>
      <c r="C151"/>
      <c r="D151"/>
      <c r="E151"/>
      <c r="F151"/>
      <c r="G151"/>
      <c r="H151"/>
      <c r="I151" s="3"/>
      <c r="J151" s="205"/>
      <c r="K151" s="207"/>
      <c r="L151" s="207"/>
      <c r="M151" s="205"/>
      <c r="N151" s="205"/>
    </row>
    <row r="152" spans="1:14">
      <c r="A152"/>
      <c r="B152"/>
      <c r="C152"/>
      <c r="D152"/>
      <c r="E152"/>
      <c r="F152"/>
      <c r="G152"/>
      <c r="H152"/>
      <c r="I152" s="3"/>
      <c r="J152" s="205"/>
      <c r="K152" s="207"/>
      <c r="L152" s="207"/>
      <c r="M152" s="205"/>
      <c r="N152" s="205"/>
    </row>
    <row r="153" spans="1:14" ht="17.399999999999999">
      <c r="A153"/>
      <c r="B153"/>
      <c r="C153"/>
      <c r="D153"/>
      <c r="E153"/>
      <c r="F153"/>
      <c r="G153"/>
      <c r="H153"/>
      <c r="I153" s="3"/>
      <c r="J153" s="205"/>
      <c r="K153" s="206"/>
      <c r="L153" s="206"/>
      <c r="M153" s="205"/>
      <c r="N153" s="205"/>
    </row>
    <row r="154" spans="1:14">
      <c r="A154"/>
      <c r="B154"/>
      <c r="C154"/>
      <c r="D154"/>
      <c r="E154"/>
      <c r="F154"/>
      <c r="G154"/>
      <c r="H154"/>
      <c r="I154" s="3"/>
      <c r="J154" s="205"/>
      <c r="K154" s="207"/>
      <c r="L154" s="207"/>
      <c r="M154" s="205"/>
      <c r="N154" s="205"/>
    </row>
    <row r="155" spans="1:14">
      <c r="A155"/>
      <c r="B155"/>
      <c r="C155"/>
      <c r="D155"/>
      <c r="E155"/>
      <c r="F155"/>
      <c r="G155"/>
      <c r="H155"/>
      <c r="I155" s="3"/>
      <c r="J155" s="205"/>
      <c r="K155" s="207"/>
      <c r="L155" s="207"/>
      <c r="M155" s="205"/>
      <c r="N155" s="205"/>
    </row>
    <row r="156" spans="1:14">
      <c r="A156"/>
      <c r="B156"/>
      <c r="C156"/>
      <c r="D156"/>
      <c r="E156"/>
      <c r="F156"/>
      <c r="G156"/>
      <c r="H156"/>
      <c r="I156" s="3"/>
      <c r="J156" s="205"/>
      <c r="K156" s="207"/>
      <c r="L156" s="207"/>
      <c r="M156" s="205"/>
      <c r="N156" s="205"/>
    </row>
    <row r="157" spans="1:14">
      <c r="A157"/>
      <c r="B157"/>
      <c r="C157"/>
      <c r="D157"/>
      <c r="E157"/>
      <c r="F157"/>
      <c r="G157"/>
      <c r="H157"/>
      <c r="I157" s="3"/>
      <c r="J157" s="205"/>
      <c r="K157" s="207"/>
      <c r="L157" s="207"/>
      <c r="M157" s="205"/>
      <c r="N157" s="205"/>
    </row>
    <row r="158" spans="1:14">
      <c r="A158"/>
      <c r="B158"/>
      <c r="C158"/>
      <c r="D158"/>
      <c r="E158"/>
      <c r="F158"/>
      <c r="G158"/>
      <c r="H158"/>
      <c r="I158" s="3"/>
      <c r="J158" s="205"/>
      <c r="K158" s="207"/>
      <c r="L158" s="207"/>
      <c r="M158" s="205"/>
      <c r="N158" s="205"/>
    </row>
    <row r="159" spans="1:14">
      <c r="A159"/>
      <c r="B159"/>
      <c r="C159"/>
      <c r="D159"/>
      <c r="E159"/>
      <c r="F159"/>
      <c r="G159"/>
      <c r="H159"/>
      <c r="I159" s="3"/>
      <c r="J159" s="205"/>
      <c r="K159" s="207"/>
      <c r="L159" s="207"/>
      <c r="M159" s="205"/>
      <c r="N159" s="205"/>
    </row>
    <row r="160" spans="1:14">
      <c r="A160"/>
      <c r="B160"/>
      <c r="C160"/>
      <c r="D160"/>
      <c r="E160"/>
      <c r="F160"/>
      <c r="G160"/>
      <c r="H160"/>
      <c r="I160" s="3"/>
      <c r="J160" s="205"/>
      <c r="K160" s="207"/>
      <c r="L160" s="207"/>
      <c r="M160" s="205"/>
      <c r="N160" s="205"/>
    </row>
    <row r="161" spans="1:17">
      <c r="A161"/>
      <c r="B161"/>
      <c r="C161"/>
      <c r="D161"/>
      <c r="E161"/>
      <c r="F161"/>
      <c r="G161"/>
      <c r="H161"/>
      <c r="I161" s="3"/>
      <c r="J161" s="205"/>
      <c r="K161" s="207"/>
      <c r="L161" s="207"/>
      <c r="M161" s="205"/>
      <c r="N161" s="205"/>
    </row>
    <row r="162" spans="1:17">
      <c r="A162"/>
      <c r="B162"/>
      <c r="C162"/>
      <c r="D162"/>
      <c r="E162"/>
      <c r="F162"/>
      <c r="G162"/>
      <c r="H162"/>
      <c r="I162" s="3"/>
      <c r="J162" s="205"/>
      <c r="K162" s="207"/>
      <c r="L162" s="207"/>
      <c r="M162" s="205"/>
      <c r="N162" s="205"/>
    </row>
    <row r="163" spans="1:17">
      <c r="A163"/>
      <c r="B163"/>
      <c r="C163"/>
      <c r="D163"/>
      <c r="E163"/>
      <c r="F163"/>
      <c r="G163"/>
      <c r="H163"/>
      <c r="I163" s="3"/>
      <c r="J163" s="205"/>
      <c r="K163" s="207"/>
      <c r="L163" s="207"/>
      <c r="M163" s="205"/>
      <c r="N163" s="205"/>
    </row>
    <row r="164" spans="1:17" ht="17.399999999999999">
      <c r="A164"/>
      <c r="B164"/>
      <c r="C164"/>
      <c r="D164"/>
      <c r="E164"/>
      <c r="F164"/>
      <c r="G164"/>
      <c r="H164"/>
      <c r="I164" s="3"/>
      <c r="J164" s="205"/>
      <c r="K164" s="206"/>
      <c r="L164" s="206"/>
      <c r="M164" s="205"/>
      <c r="N164" s="205"/>
    </row>
    <row r="165" spans="1:17">
      <c r="A165"/>
      <c r="B165"/>
      <c r="C165"/>
      <c r="D165"/>
      <c r="E165"/>
      <c r="F165"/>
      <c r="G165"/>
      <c r="H165"/>
      <c r="I165" s="3"/>
      <c r="J165" s="205"/>
      <c r="K165" s="207"/>
      <c r="L165" s="207"/>
      <c r="M165" s="205"/>
      <c r="N165" s="205"/>
    </row>
    <row r="166" spans="1:17">
      <c r="A166"/>
      <c r="B166"/>
      <c r="C166"/>
      <c r="D166"/>
      <c r="E166"/>
      <c r="F166"/>
      <c r="G166" s="208"/>
      <c r="H166" s="208"/>
      <c r="I166" s="205"/>
      <c r="J166" s="205"/>
      <c r="K166" s="207"/>
      <c r="L166" s="207"/>
      <c r="M166" s="205"/>
      <c r="N166" s="205"/>
      <c r="O166" s="208"/>
      <c r="P166" s="208"/>
      <c r="Q166" s="208"/>
    </row>
    <row r="167" spans="1:17">
      <c r="A167"/>
      <c r="B167"/>
      <c r="C167"/>
      <c r="D167"/>
      <c r="E167"/>
      <c r="F167"/>
      <c r="G167" s="208"/>
      <c r="H167" s="208"/>
      <c r="I167" s="205"/>
      <c r="J167" s="205"/>
      <c r="K167" s="207"/>
      <c r="L167" s="207"/>
      <c r="M167" s="205"/>
      <c r="N167" s="205"/>
      <c r="O167" s="208"/>
      <c r="P167" s="208"/>
      <c r="Q167" s="208"/>
    </row>
    <row r="168" spans="1:17">
      <c r="A168"/>
      <c r="B168"/>
      <c r="C168"/>
      <c r="D168"/>
      <c r="E168"/>
      <c r="F168"/>
      <c r="G168" s="208"/>
      <c r="H168" s="208"/>
      <c r="I168" s="205"/>
      <c r="J168" s="205"/>
      <c r="K168" s="207"/>
      <c r="L168" s="207"/>
      <c r="M168" s="205"/>
      <c r="N168" s="205"/>
      <c r="O168" s="208"/>
      <c r="P168" s="208"/>
      <c r="Q168" s="208"/>
    </row>
    <row r="169" spans="1:17">
      <c r="A169"/>
      <c r="B169"/>
      <c r="C169"/>
      <c r="D169"/>
      <c r="E169"/>
      <c r="F169"/>
      <c r="G169" s="208"/>
      <c r="H169" s="208"/>
      <c r="I169" s="205"/>
      <c r="J169" s="205"/>
      <c r="K169" s="207"/>
      <c r="L169" s="207"/>
      <c r="M169" s="205"/>
      <c r="N169" s="205"/>
      <c r="O169" s="208"/>
      <c r="P169" s="208"/>
      <c r="Q169" s="208"/>
    </row>
    <row r="170" spans="1:17">
      <c r="A170"/>
      <c r="B170"/>
      <c r="C170"/>
      <c r="D170"/>
      <c r="E170"/>
      <c r="F170"/>
      <c r="G170" s="208"/>
      <c r="H170" s="208"/>
      <c r="I170" s="205"/>
      <c r="J170" s="205"/>
      <c r="K170" s="207"/>
      <c r="L170" s="207"/>
      <c r="M170" s="205"/>
      <c r="N170" s="205"/>
      <c r="O170" s="208"/>
      <c r="P170" s="208"/>
      <c r="Q170" s="208"/>
    </row>
    <row r="171" spans="1:17">
      <c r="A171"/>
      <c r="B171"/>
      <c r="C171"/>
      <c r="D171"/>
      <c r="E171"/>
      <c r="F171"/>
      <c r="G171" s="208"/>
      <c r="H171" s="208"/>
      <c r="I171" s="205"/>
      <c r="J171" s="205"/>
      <c r="K171" s="207"/>
      <c r="L171" s="207"/>
      <c r="M171" s="205"/>
      <c r="N171" s="205"/>
      <c r="O171" s="208"/>
      <c r="P171" s="208"/>
      <c r="Q171" s="208"/>
    </row>
    <row r="172" spans="1:17">
      <c r="A172"/>
      <c r="B172"/>
      <c r="C172"/>
      <c r="D172"/>
      <c r="E172"/>
      <c r="F172"/>
      <c r="G172" s="208"/>
      <c r="H172" s="208"/>
      <c r="I172" s="205"/>
      <c r="J172" s="205"/>
      <c r="K172" s="207"/>
      <c r="L172" s="207"/>
      <c r="M172" s="205"/>
      <c r="N172" s="205"/>
      <c r="O172" s="208"/>
      <c r="P172" s="208"/>
      <c r="Q172" s="208"/>
    </row>
    <row r="173" spans="1:17">
      <c r="A173"/>
      <c r="B173"/>
      <c r="C173"/>
      <c r="D173"/>
      <c r="E173"/>
      <c r="F173"/>
      <c r="G173" s="208"/>
      <c r="H173" s="208"/>
      <c r="I173" s="205"/>
      <c r="J173" s="205"/>
      <c r="K173" s="207"/>
      <c r="L173" s="207"/>
      <c r="M173" s="205"/>
      <c r="N173" s="205"/>
      <c r="O173" s="208"/>
      <c r="P173" s="208"/>
      <c r="Q173" s="208"/>
    </row>
    <row r="174" spans="1:17">
      <c r="A174"/>
      <c r="B174"/>
      <c r="C174"/>
      <c r="D174"/>
      <c r="E174"/>
      <c r="F174"/>
      <c r="G174" s="208"/>
      <c r="H174" s="208"/>
      <c r="I174" s="205"/>
      <c r="J174" s="205"/>
      <c r="K174" s="207"/>
      <c r="L174" s="207"/>
      <c r="M174" s="205"/>
      <c r="N174" s="205"/>
      <c r="O174" s="208"/>
      <c r="P174" s="208"/>
      <c r="Q174" s="208"/>
    </row>
    <row r="175" spans="1:17" ht="17.399999999999999">
      <c r="A175"/>
      <c r="B175"/>
      <c r="C175"/>
      <c r="D175"/>
      <c r="E175"/>
      <c r="F175"/>
      <c r="G175" s="208"/>
      <c r="H175" s="208"/>
      <c r="I175" s="205"/>
      <c r="J175" s="205"/>
      <c r="K175" s="206"/>
      <c r="L175" s="206"/>
      <c r="M175" s="205"/>
      <c r="N175" s="205"/>
      <c r="O175" s="208"/>
      <c r="P175" s="208"/>
      <c r="Q175" s="208"/>
    </row>
    <row r="176" spans="1:17">
      <c r="A176"/>
      <c r="B176"/>
      <c r="C176"/>
      <c r="D176"/>
      <c r="E176"/>
      <c r="F176"/>
      <c r="G176" s="208"/>
      <c r="H176" s="208"/>
      <c r="I176" s="205"/>
      <c r="J176" s="205"/>
      <c r="K176" s="207"/>
      <c r="L176" s="207"/>
      <c r="M176" s="205"/>
      <c r="N176" s="205"/>
      <c r="O176" s="208"/>
      <c r="P176" s="208"/>
      <c r="Q176" s="208"/>
    </row>
    <row r="177" spans="1:17">
      <c r="A177"/>
      <c r="B177"/>
      <c r="C177"/>
      <c r="D177"/>
      <c r="E177"/>
      <c r="F177"/>
      <c r="G177" s="208"/>
      <c r="H177" s="208"/>
      <c r="I177" s="205"/>
      <c r="J177" s="205"/>
      <c r="K177" s="207"/>
      <c r="L177" s="207"/>
      <c r="M177" s="205"/>
      <c r="N177" s="205"/>
      <c r="O177" s="208"/>
      <c r="P177" s="208"/>
      <c r="Q177" s="208"/>
    </row>
    <row r="178" spans="1:17">
      <c r="G178" s="209"/>
      <c r="H178" s="209"/>
      <c r="I178" s="203"/>
      <c r="J178" s="203"/>
      <c r="K178" s="203"/>
      <c r="L178" s="203"/>
      <c r="M178" s="205"/>
      <c r="N178" s="205"/>
      <c r="O178" s="208"/>
      <c r="P178" s="208"/>
      <c r="Q178" s="208"/>
    </row>
    <row r="179" spans="1:17">
      <c r="G179" s="209"/>
      <c r="H179" s="209"/>
      <c r="I179" s="203"/>
      <c r="J179" s="203"/>
      <c r="K179" s="203"/>
      <c r="L179" s="203"/>
      <c r="M179" s="205"/>
      <c r="N179" s="205"/>
      <c r="O179" s="208"/>
      <c r="P179" s="208"/>
      <c r="Q179" s="208"/>
    </row>
    <row r="180" spans="1:17">
      <c r="G180" s="209"/>
      <c r="H180" s="209"/>
      <c r="I180" s="210"/>
      <c r="J180" s="210"/>
      <c r="K180" s="210"/>
      <c r="L180" s="210"/>
      <c r="M180" s="208"/>
      <c r="N180" s="208"/>
      <c r="O180" s="208"/>
      <c r="P180" s="208"/>
      <c r="Q180" s="208"/>
    </row>
  </sheetData>
  <sheetProtection sort="0" autoFilter="0" pivotTables="0"/>
  <mergeCells count="11">
    <mergeCell ref="K2:K3"/>
    <mergeCell ref="L2:L3"/>
    <mergeCell ref="A120:J120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2" max="11" man="1"/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B7FFFF"/>
  </sheetPr>
  <dimension ref="A1:G5"/>
  <sheetViews>
    <sheetView view="pageBreakPreview" zoomScale="90" zoomScaleSheetLayoutView="90" workbookViewId="0">
      <selection activeCell="E5" sqref="E5"/>
    </sheetView>
  </sheetViews>
  <sheetFormatPr defaultRowHeight="14.4"/>
  <cols>
    <col min="1" max="1" width="23" customWidth="1"/>
    <col min="2" max="2" width="12.33203125" customWidth="1"/>
    <col min="3" max="3" width="10.6640625" customWidth="1"/>
    <col min="4" max="4" width="39.5546875" customWidth="1"/>
    <col min="5" max="5" width="29.109375" customWidth="1"/>
    <col min="6" max="6" width="21.5546875" customWidth="1"/>
    <col min="7" max="7" width="37.88671875" customWidth="1"/>
  </cols>
  <sheetData>
    <row r="1" spans="1:7" ht="17.399999999999999">
      <c r="A1" s="439" t="s">
        <v>97</v>
      </c>
      <c r="B1" s="439"/>
      <c r="C1" s="439"/>
      <c r="D1" s="439"/>
      <c r="E1" s="439"/>
      <c r="F1" s="439"/>
      <c r="G1" s="439"/>
    </row>
    <row r="2" spans="1:7" ht="54.75" customHeight="1">
      <c r="A2" s="431" t="s">
        <v>98</v>
      </c>
      <c r="B2" s="440" t="s">
        <v>99</v>
      </c>
      <c r="C2" s="441"/>
      <c r="D2" s="431" t="s">
        <v>101</v>
      </c>
      <c r="E2" s="431" t="s">
        <v>102</v>
      </c>
      <c r="F2" s="431" t="s">
        <v>103</v>
      </c>
      <c r="G2" s="435" t="s">
        <v>104</v>
      </c>
    </row>
    <row r="3" spans="1:7" ht="21" customHeight="1">
      <c r="A3" s="433"/>
      <c r="B3" s="172" t="s">
        <v>53</v>
      </c>
      <c r="C3" s="172" t="s">
        <v>83</v>
      </c>
      <c r="D3" s="433"/>
      <c r="E3" s="433"/>
      <c r="F3" s="433"/>
      <c r="G3" s="435"/>
    </row>
    <row r="4" spans="1:7" ht="129" customHeight="1">
      <c r="A4" s="51" t="s">
        <v>266</v>
      </c>
      <c r="B4" s="54">
        <v>20</v>
      </c>
      <c r="C4" s="54">
        <v>22</v>
      </c>
      <c r="D4" s="74" t="s">
        <v>1219</v>
      </c>
      <c r="E4" s="74" t="s">
        <v>1220</v>
      </c>
      <c r="F4" s="94" t="s">
        <v>1221</v>
      </c>
      <c r="G4" s="67" t="s">
        <v>869</v>
      </c>
    </row>
    <row r="5" spans="1:7" ht="143.25" customHeight="1">
      <c r="A5" s="53" t="s">
        <v>100</v>
      </c>
      <c r="B5" s="54" t="s">
        <v>1225</v>
      </c>
      <c r="C5" s="54" t="s">
        <v>1225</v>
      </c>
      <c r="D5" s="74"/>
      <c r="E5" s="94"/>
      <c r="F5" s="94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B7FFFF"/>
  </sheetPr>
  <dimension ref="A1:I59"/>
  <sheetViews>
    <sheetView view="pageBreakPreview" zoomScale="90" zoomScaleSheetLayoutView="90" workbookViewId="0">
      <selection activeCell="B12" sqref="B12"/>
    </sheetView>
  </sheetViews>
  <sheetFormatPr defaultRowHeight="14.4"/>
  <cols>
    <col min="1" max="1" width="5.33203125" customWidth="1"/>
    <col min="2" max="2" width="27.33203125" customWidth="1"/>
    <col min="3" max="3" width="7.5546875" customWidth="1"/>
    <col min="4" max="4" width="7.88671875" customWidth="1"/>
    <col min="5" max="5" width="15.44140625" customWidth="1"/>
    <col min="6" max="6" width="26.44140625" customWidth="1"/>
    <col min="7" max="7" width="20.109375" customWidth="1"/>
    <col min="8" max="8" width="19.88671875" customWidth="1"/>
    <col min="9" max="9" width="15.5546875" customWidth="1"/>
  </cols>
  <sheetData>
    <row r="1" spans="1:9" ht="17.399999999999999">
      <c r="A1" s="446" t="s">
        <v>105</v>
      </c>
      <c r="B1" s="446"/>
      <c r="C1" s="446"/>
      <c r="D1" s="446"/>
      <c r="E1" s="446"/>
      <c r="F1" s="446"/>
      <c r="G1" s="446"/>
      <c r="H1" s="446"/>
      <c r="I1" s="446"/>
    </row>
    <row r="2" spans="1:9" s="5" customFormat="1" ht="38.25" customHeight="1">
      <c r="A2" s="444" t="s">
        <v>56</v>
      </c>
      <c r="B2" s="444" t="s">
        <v>106</v>
      </c>
      <c r="C2" s="445" t="s">
        <v>107</v>
      </c>
      <c r="D2" s="445"/>
      <c r="E2" s="444" t="s">
        <v>108</v>
      </c>
      <c r="F2" s="444" t="s">
        <v>87</v>
      </c>
      <c r="G2" s="444" t="s">
        <v>110</v>
      </c>
      <c r="H2" s="444"/>
      <c r="I2" s="444" t="s">
        <v>112</v>
      </c>
    </row>
    <row r="3" spans="1:9" s="5" customFormat="1" ht="55.5" customHeight="1">
      <c r="A3" s="444"/>
      <c r="B3" s="444"/>
      <c r="C3" s="19" t="s">
        <v>53</v>
      </c>
      <c r="D3" s="19" t="s">
        <v>83</v>
      </c>
      <c r="E3" s="444"/>
      <c r="F3" s="444"/>
      <c r="G3" s="7" t="s">
        <v>109</v>
      </c>
      <c r="H3" s="7" t="s">
        <v>111</v>
      </c>
      <c r="I3" s="444"/>
    </row>
    <row r="4" spans="1:9" ht="18">
      <c r="A4" s="55">
        <v>1</v>
      </c>
      <c r="B4" s="67" t="s">
        <v>869</v>
      </c>
      <c r="C4" s="57">
        <v>0</v>
      </c>
      <c r="D4" s="57">
        <v>0</v>
      </c>
      <c r="E4" s="82"/>
      <c r="F4" s="67"/>
      <c r="G4" s="21">
        <v>0</v>
      </c>
      <c r="H4" s="21">
        <v>0</v>
      </c>
      <c r="I4" s="82"/>
    </row>
    <row r="5" spans="1:9" ht="18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">
      <c r="A11" s="95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">
      <c r="A12" s="95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">
      <c r="A13" s="95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">
      <c r="A14" s="95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">
      <c r="A15" s="95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">
      <c r="A16" s="95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">
      <c r="A17" s="95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">
      <c r="A18" s="95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">
      <c r="A19" s="95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">
      <c r="A20" s="95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">
      <c r="A21" s="95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">
      <c r="A22" s="95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">
      <c r="A23" s="95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">
      <c r="A24" s="95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">
      <c r="A25" s="95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">
      <c r="A26" s="95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">
      <c r="A27" s="95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">
      <c r="A28" s="95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">
      <c r="A29" s="95">
        <v>26</v>
      </c>
      <c r="B29" s="83"/>
      <c r="C29" s="23">
        <v>0</v>
      </c>
      <c r="D29" s="23">
        <v>0</v>
      </c>
      <c r="E29" s="48"/>
      <c r="F29" s="83"/>
      <c r="G29" s="98">
        <v>0</v>
      </c>
      <c r="H29" s="98">
        <v>0</v>
      </c>
      <c r="I29" s="48"/>
    </row>
    <row r="30" spans="1:9" ht="18">
      <c r="A30" s="95">
        <v>27</v>
      </c>
      <c r="B30" s="83"/>
      <c r="C30" s="23">
        <v>0</v>
      </c>
      <c r="D30" s="23">
        <v>0</v>
      </c>
      <c r="E30" s="48"/>
      <c r="F30" s="83"/>
      <c r="G30" s="98">
        <v>0</v>
      </c>
      <c r="H30" s="98">
        <v>0</v>
      </c>
      <c r="I30" s="48"/>
    </row>
    <row r="31" spans="1:9" ht="18">
      <c r="A31" s="95">
        <v>28</v>
      </c>
      <c r="B31" s="83"/>
      <c r="C31" s="23">
        <v>0</v>
      </c>
      <c r="D31" s="23">
        <v>0</v>
      </c>
      <c r="E31" s="48"/>
      <c r="F31" s="83"/>
      <c r="G31" s="98">
        <v>0</v>
      </c>
      <c r="H31" s="98">
        <v>0</v>
      </c>
      <c r="I31" s="48"/>
    </row>
    <row r="32" spans="1:9" ht="18">
      <c r="A32" s="95">
        <v>29</v>
      </c>
      <c r="B32" s="83"/>
      <c r="C32" s="23">
        <v>0</v>
      </c>
      <c r="D32" s="23">
        <v>0</v>
      </c>
      <c r="E32" s="48"/>
      <c r="F32" s="83"/>
      <c r="G32" s="98">
        <v>0</v>
      </c>
      <c r="H32" s="98">
        <v>0</v>
      </c>
      <c r="I32" s="48"/>
    </row>
    <row r="33" spans="1:9" ht="18">
      <c r="A33" s="95">
        <v>30</v>
      </c>
      <c r="B33" s="83"/>
      <c r="C33" s="98">
        <v>0</v>
      </c>
      <c r="D33" s="98">
        <v>0</v>
      </c>
      <c r="E33" s="48"/>
      <c r="F33" s="83"/>
      <c r="G33" s="98">
        <v>0</v>
      </c>
      <c r="H33" s="98">
        <v>0</v>
      </c>
      <c r="I33" s="48"/>
    </row>
    <row r="34" spans="1:9" ht="18">
      <c r="A34" s="95">
        <v>31</v>
      </c>
      <c r="B34" s="83"/>
      <c r="C34" s="98">
        <v>0</v>
      </c>
      <c r="D34" s="98">
        <v>0</v>
      </c>
      <c r="E34" s="48"/>
      <c r="F34" s="83"/>
      <c r="G34" s="98">
        <v>0</v>
      </c>
      <c r="H34" s="98">
        <v>0</v>
      </c>
      <c r="I34" s="48"/>
    </row>
    <row r="35" spans="1:9" ht="18">
      <c r="A35" s="95">
        <v>32</v>
      </c>
      <c r="B35" s="83"/>
      <c r="C35" s="98">
        <v>0</v>
      </c>
      <c r="D35" s="98">
        <v>0</v>
      </c>
      <c r="E35" s="48"/>
      <c r="F35" s="83"/>
      <c r="G35" s="98">
        <v>0</v>
      </c>
      <c r="H35" s="98">
        <v>0</v>
      </c>
      <c r="I35" s="48"/>
    </row>
    <row r="36" spans="1:9" ht="18">
      <c r="A36" s="95">
        <v>33</v>
      </c>
      <c r="B36" s="83"/>
      <c r="C36" s="98">
        <v>0</v>
      </c>
      <c r="D36" s="98">
        <v>0</v>
      </c>
      <c r="E36" s="48"/>
      <c r="F36" s="83"/>
      <c r="G36" s="98">
        <v>0</v>
      </c>
      <c r="H36" s="98">
        <v>0</v>
      </c>
      <c r="I36" s="48"/>
    </row>
    <row r="37" spans="1:9" ht="18">
      <c r="A37" s="95">
        <v>34</v>
      </c>
      <c r="B37" s="83"/>
      <c r="C37" s="98">
        <v>0</v>
      </c>
      <c r="D37" s="98">
        <v>0</v>
      </c>
      <c r="E37" s="48"/>
      <c r="F37" s="83"/>
      <c r="G37" s="98">
        <v>0</v>
      </c>
      <c r="H37" s="98">
        <v>0</v>
      </c>
      <c r="I37" s="48"/>
    </row>
    <row r="38" spans="1:9" ht="18">
      <c r="A38" s="95">
        <v>35</v>
      </c>
      <c r="B38" s="83"/>
      <c r="C38" s="98">
        <v>0</v>
      </c>
      <c r="D38" s="98">
        <v>0</v>
      </c>
      <c r="E38" s="48"/>
      <c r="F38" s="83"/>
      <c r="G38" s="98">
        <v>0</v>
      </c>
      <c r="H38" s="98">
        <v>0</v>
      </c>
      <c r="I38" s="48"/>
    </row>
    <row r="39" spans="1:9" ht="18">
      <c r="A39" s="95">
        <v>36</v>
      </c>
      <c r="B39" s="83"/>
      <c r="C39" s="98">
        <v>0</v>
      </c>
      <c r="D39" s="98">
        <v>0</v>
      </c>
      <c r="E39" s="48"/>
      <c r="F39" s="83"/>
      <c r="G39" s="98">
        <v>0</v>
      </c>
      <c r="H39" s="98">
        <v>0</v>
      </c>
      <c r="I39" s="48"/>
    </row>
    <row r="40" spans="1:9" ht="18">
      <c r="A40" s="95">
        <v>37</v>
      </c>
      <c r="B40" s="83"/>
      <c r="C40" s="98">
        <v>0</v>
      </c>
      <c r="D40" s="98">
        <v>0</v>
      </c>
      <c r="E40" s="48"/>
      <c r="F40" s="83"/>
      <c r="G40" s="98">
        <v>0</v>
      </c>
      <c r="H40" s="98">
        <v>0</v>
      </c>
      <c r="I40" s="48"/>
    </row>
    <row r="41" spans="1:9" ht="18">
      <c r="A41" s="95">
        <v>38</v>
      </c>
      <c r="B41" s="83"/>
      <c r="C41" s="98">
        <v>0</v>
      </c>
      <c r="D41" s="98">
        <v>0</v>
      </c>
      <c r="E41" s="48"/>
      <c r="F41" s="83"/>
      <c r="G41" s="98">
        <v>0</v>
      </c>
      <c r="H41" s="98">
        <v>0</v>
      </c>
      <c r="I41" s="48"/>
    </row>
    <row r="42" spans="1:9" ht="18">
      <c r="A42" s="95">
        <v>39</v>
      </c>
      <c r="B42" s="83"/>
      <c r="C42" s="98">
        <v>0</v>
      </c>
      <c r="D42" s="98">
        <v>0</v>
      </c>
      <c r="E42" s="48"/>
      <c r="F42" s="83"/>
      <c r="G42" s="98">
        <v>0</v>
      </c>
      <c r="H42" s="98">
        <v>0</v>
      </c>
      <c r="I42" s="48"/>
    </row>
    <row r="43" spans="1:9" ht="18">
      <c r="A43" s="95">
        <v>40</v>
      </c>
      <c r="B43" s="83"/>
      <c r="C43" s="98">
        <v>0</v>
      </c>
      <c r="D43" s="98">
        <v>0</v>
      </c>
      <c r="E43" s="48"/>
      <c r="F43" s="83"/>
      <c r="G43" s="98">
        <v>0</v>
      </c>
      <c r="H43" s="98">
        <v>0</v>
      </c>
      <c r="I43" s="48"/>
    </row>
    <row r="44" spans="1:9" ht="18">
      <c r="A44" s="95">
        <v>41</v>
      </c>
      <c r="B44" s="83"/>
      <c r="C44" s="98">
        <v>0</v>
      </c>
      <c r="D44" s="98">
        <v>0</v>
      </c>
      <c r="E44" s="48"/>
      <c r="F44" s="83"/>
      <c r="G44" s="98">
        <v>0</v>
      </c>
      <c r="H44" s="98">
        <v>0</v>
      </c>
      <c r="I44" s="48"/>
    </row>
    <row r="45" spans="1:9" ht="18">
      <c r="A45" s="95">
        <v>42</v>
      </c>
      <c r="B45" s="83"/>
      <c r="C45" s="98">
        <v>0</v>
      </c>
      <c r="D45" s="98">
        <v>0</v>
      </c>
      <c r="E45" s="48"/>
      <c r="F45" s="83"/>
      <c r="G45" s="98">
        <v>0</v>
      </c>
      <c r="H45" s="98">
        <v>0</v>
      </c>
      <c r="I45" s="48"/>
    </row>
    <row r="46" spans="1:9" ht="18">
      <c r="A46" s="95">
        <v>43</v>
      </c>
      <c r="B46" s="83"/>
      <c r="C46" s="98">
        <v>0</v>
      </c>
      <c r="D46" s="98">
        <v>0</v>
      </c>
      <c r="E46" s="48"/>
      <c r="F46" s="83"/>
      <c r="G46" s="98">
        <v>0</v>
      </c>
      <c r="H46" s="98">
        <v>0</v>
      </c>
      <c r="I46" s="48"/>
    </row>
    <row r="47" spans="1:9" ht="18">
      <c r="A47" s="95">
        <v>44</v>
      </c>
      <c r="B47" s="83"/>
      <c r="C47" s="98">
        <v>0</v>
      </c>
      <c r="D47" s="98">
        <v>0</v>
      </c>
      <c r="E47" s="48"/>
      <c r="F47" s="83"/>
      <c r="G47" s="98">
        <v>0</v>
      </c>
      <c r="H47" s="98">
        <v>0</v>
      </c>
      <c r="I47" s="48"/>
    </row>
    <row r="48" spans="1:9" ht="18">
      <c r="A48" s="95">
        <v>45</v>
      </c>
      <c r="B48" s="83"/>
      <c r="C48" s="98">
        <v>0</v>
      </c>
      <c r="D48" s="98">
        <v>0</v>
      </c>
      <c r="E48" s="48"/>
      <c r="F48" s="83"/>
      <c r="G48" s="98">
        <v>0</v>
      </c>
      <c r="H48" s="98">
        <v>0</v>
      </c>
      <c r="I48" s="48"/>
    </row>
    <row r="49" spans="1:9" ht="18">
      <c r="A49" s="95">
        <v>46</v>
      </c>
      <c r="B49" s="83"/>
      <c r="C49" s="98">
        <v>0</v>
      </c>
      <c r="D49" s="98">
        <v>0</v>
      </c>
      <c r="E49" s="48"/>
      <c r="F49" s="83"/>
      <c r="G49" s="98">
        <v>0</v>
      </c>
      <c r="H49" s="98">
        <v>0</v>
      </c>
      <c r="I49" s="48"/>
    </row>
    <row r="50" spans="1:9" ht="18">
      <c r="A50" s="95">
        <v>47</v>
      </c>
      <c r="B50" s="83"/>
      <c r="C50" s="98">
        <v>0</v>
      </c>
      <c r="D50" s="98">
        <v>0</v>
      </c>
      <c r="E50" s="48"/>
      <c r="F50" s="83"/>
      <c r="G50" s="98">
        <v>0</v>
      </c>
      <c r="H50" s="98">
        <v>0</v>
      </c>
      <c r="I50" s="48"/>
    </row>
    <row r="51" spans="1:9" ht="18">
      <c r="A51" s="95">
        <v>48</v>
      </c>
      <c r="B51" s="83"/>
      <c r="C51" s="98">
        <v>0</v>
      </c>
      <c r="D51" s="98">
        <v>0</v>
      </c>
      <c r="E51" s="48"/>
      <c r="F51" s="83"/>
      <c r="G51" s="98">
        <v>0</v>
      </c>
      <c r="H51" s="98">
        <v>0</v>
      </c>
      <c r="I51" s="48"/>
    </row>
    <row r="52" spans="1:9" ht="18">
      <c r="A52" s="95">
        <v>49</v>
      </c>
      <c r="B52" s="83"/>
      <c r="C52" s="98">
        <v>0</v>
      </c>
      <c r="D52" s="98">
        <v>0</v>
      </c>
      <c r="E52" s="48"/>
      <c r="F52" s="83"/>
      <c r="G52" s="98">
        <v>0</v>
      </c>
      <c r="H52" s="98">
        <v>0</v>
      </c>
      <c r="I52" s="48"/>
    </row>
    <row r="53" spans="1:9" ht="18">
      <c r="A53" s="95">
        <v>50</v>
      </c>
      <c r="B53" s="83"/>
      <c r="C53" s="98">
        <v>0</v>
      </c>
      <c r="D53" s="98">
        <v>0</v>
      </c>
      <c r="E53" s="48"/>
      <c r="F53" s="83"/>
      <c r="G53" s="98">
        <v>0</v>
      </c>
      <c r="H53" s="98">
        <v>0</v>
      </c>
      <c r="I53" s="48"/>
    </row>
    <row r="54" spans="1:9" ht="18">
      <c r="A54" s="95">
        <v>51</v>
      </c>
      <c r="B54" s="83"/>
      <c r="C54" s="98">
        <v>0</v>
      </c>
      <c r="D54" s="98">
        <v>0</v>
      </c>
      <c r="E54" s="48"/>
      <c r="F54" s="83"/>
      <c r="G54" s="98">
        <v>0</v>
      </c>
      <c r="H54" s="98">
        <v>0</v>
      </c>
      <c r="I54" s="48"/>
    </row>
    <row r="55" spans="1:9" ht="18">
      <c r="A55" s="95">
        <v>52</v>
      </c>
      <c r="B55" s="83"/>
      <c r="C55" s="98">
        <v>0</v>
      </c>
      <c r="D55" s="98">
        <v>0</v>
      </c>
      <c r="E55" s="48"/>
      <c r="F55" s="83"/>
      <c r="G55" s="98">
        <v>0</v>
      </c>
      <c r="H55" s="98">
        <v>0</v>
      </c>
      <c r="I55" s="48"/>
    </row>
    <row r="56" spans="1:9" ht="18">
      <c r="A56" s="95">
        <v>53</v>
      </c>
      <c r="B56" s="83"/>
      <c r="C56" s="98">
        <v>0</v>
      </c>
      <c r="D56" s="98">
        <v>0</v>
      </c>
      <c r="E56" s="48"/>
      <c r="F56" s="83"/>
      <c r="G56" s="98">
        <v>0</v>
      </c>
      <c r="H56" s="98">
        <v>0</v>
      </c>
      <c r="I56" s="48"/>
    </row>
    <row r="57" spans="1:9" ht="18">
      <c r="A57" s="95">
        <v>52</v>
      </c>
      <c r="B57" s="83"/>
      <c r="C57" s="98">
        <v>0</v>
      </c>
      <c r="D57" s="98">
        <v>0</v>
      </c>
      <c r="E57" s="48"/>
      <c r="F57" s="83"/>
      <c r="G57" s="98">
        <v>0</v>
      </c>
      <c r="H57" s="98">
        <v>0</v>
      </c>
      <c r="I57" s="48"/>
    </row>
    <row r="58" spans="1:9" ht="18">
      <c r="A58" s="95">
        <v>55</v>
      </c>
      <c r="B58" s="83"/>
      <c r="C58" s="23">
        <v>0</v>
      </c>
      <c r="D58" s="23">
        <v>0</v>
      </c>
      <c r="E58" s="48"/>
      <c r="F58" s="83"/>
      <c r="G58" s="98">
        <v>0</v>
      </c>
      <c r="H58" s="98">
        <v>0</v>
      </c>
      <c r="I58" s="48"/>
    </row>
    <row r="59" spans="1:9" ht="18">
      <c r="A59" s="442" t="s">
        <v>84</v>
      </c>
      <c r="B59" s="443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B7FFFF"/>
  </sheetPr>
  <dimension ref="A1:N486"/>
  <sheetViews>
    <sheetView view="pageBreakPreview" zoomScale="60" zoomScaleNormal="80" workbookViewId="0">
      <selection activeCell="F7" sqref="F7"/>
    </sheetView>
  </sheetViews>
  <sheetFormatPr defaultRowHeight="14.4"/>
  <cols>
    <col min="1" max="1" width="21.109375" customWidth="1"/>
    <col min="2" max="2" width="8.109375" style="5" customWidth="1"/>
    <col min="3" max="3" width="7.6640625" style="5" customWidth="1"/>
    <col min="4" max="4" width="30.109375" customWidth="1"/>
    <col min="5" max="5" width="29.109375" customWidth="1"/>
    <col min="6" max="6" width="17.6640625" customWidth="1"/>
    <col min="7" max="7" width="21.33203125" customWidth="1"/>
    <col min="8" max="8" width="17.33203125" customWidth="1"/>
    <col min="9" max="9" width="10.33203125" style="5" customWidth="1"/>
    <col min="10" max="10" width="7.88671875" style="5" customWidth="1"/>
    <col min="11" max="11" width="30" customWidth="1"/>
    <col min="12" max="12" width="29.33203125" customWidth="1"/>
    <col min="13" max="13" width="17.33203125" customWidth="1"/>
    <col min="14" max="14" width="20.88671875" customWidth="1"/>
  </cols>
  <sheetData>
    <row r="1" spans="1:14" s="5" customFormat="1" ht="17.399999999999999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7.399999999999999">
      <c r="A2" s="447" t="s">
        <v>238</v>
      </c>
      <c r="B2" s="447"/>
      <c r="C2" s="447"/>
      <c r="D2" s="447"/>
      <c r="E2" s="447"/>
      <c r="F2" s="447"/>
      <c r="G2" s="447"/>
      <c r="H2" s="38"/>
      <c r="I2" s="61"/>
      <c r="J2" s="61"/>
      <c r="K2" s="38"/>
      <c r="L2" s="38"/>
      <c r="M2" s="38"/>
      <c r="N2" s="38"/>
    </row>
    <row r="3" spans="1:14" s="5" customFormat="1" ht="18.75" customHeight="1">
      <c r="A3" s="435" t="s">
        <v>113</v>
      </c>
      <c r="B3" s="448" t="s">
        <v>107</v>
      </c>
      <c r="C3" s="448"/>
      <c r="D3" s="435" t="s">
        <v>243</v>
      </c>
      <c r="E3" s="449" t="s">
        <v>236</v>
      </c>
      <c r="F3" s="435" t="s">
        <v>115</v>
      </c>
      <c r="G3" s="435" t="s">
        <v>116</v>
      </c>
      <c r="H3" s="435" t="s">
        <v>113</v>
      </c>
      <c r="I3" s="448" t="s">
        <v>107</v>
      </c>
      <c r="J3" s="448"/>
      <c r="K3" s="435" t="s">
        <v>242</v>
      </c>
      <c r="L3" s="449" t="s">
        <v>236</v>
      </c>
      <c r="M3" s="435" t="s">
        <v>115</v>
      </c>
      <c r="N3" s="435" t="s">
        <v>116</v>
      </c>
    </row>
    <row r="4" spans="1:14" s="5" customFormat="1" ht="102.75" customHeight="1">
      <c r="A4" s="435"/>
      <c r="B4" s="50" t="s">
        <v>53</v>
      </c>
      <c r="C4" s="50" t="s">
        <v>83</v>
      </c>
      <c r="D4" s="435"/>
      <c r="E4" s="449"/>
      <c r="F4" s="435"/>
      <c r="G4" s="435"/>
      <c r="H4" s="435"/>
      <c r="I4" s="50" t="s">
        <v>53</v>
      </c>
      <c r="J4" s="50" t="s">
        <v>83</v>
      </c>
      <c r="K4" s="435"/>
      <c r="L4" s="449"/>
      <c r="M4" s="435"/>
      <c r="N4" s="435"/>
    </row>
    <row r="5" spans="1:14" ht="18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3</v>
      </c>
      <c r="D5" s="224"/>
      <c r="E5" s="224"/>
      <c r="F5" s="35">
        <f>SUM(F6:F146)</f>
        <v>670</v>
      </c>
      <c r="G5" s="224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3</v>
      </c>
      <c r="J5" s="35">
        <f>SUM(J6:J146)</f>
        <v>3</v>
      </c>
      <c r="K5" s="224"/>
      <c r="L5" s="224"/>
      <c r="M5" s="35">
        <f>SUM(M6:M146)</f>
        <v>1140</v>
      </c>
      <c r="N5" s="224"/>
    </row>
    <row r="6" spans="1:14" ht="54">
      <c r="A6" s="163"/>
      <c r="B6" s="162">
        <v>1</v>
      </c>
      <c r="C6" s="162">
        <v>1</v>
      </c>
      <c r="D6" s="244" t="s">
        <v>312</v>
      </c>
      <c r="E6" s="243" t="s">
        <v>317</v>
      </c>
      <c r="F6" s="162">
        <v>350</v>
      </c>
      <c r="G6" s="243" t="s">
        <v>320</v>
      </c>
      <c r="H6" s="163"/>
      <c r="I6" s="162">
        <v>1</v>
      </c>
      <c r="J6" s="162">
        <v>1</v>
      </c>
      <c r="K6" s="1" t="s">
        <v>315</v>
      </c>
      <c r="L6" s="243" t="s">
        <v>317</v>
      </c>
      <c r="M6" s="162">
        <v>350</v>
      </c>
      <c r="N6" s="161" t="s">
        <v>322</v>
      </c>
    </row>
    <row r="7" spans="1:14" ht="54">
      <c r="A7" s="63"/>
      <c r="B7" s="21">
        <v>1</v>
      </c>
      <c r="C7" s="21">
        <v>1</v>
      </c>
      <c r="D7" s="244" t="s">
        <v>313</v>
      </c>
      <c r="E7" s="243" t="s">
        <v>317</v>
      </c>
      <c r="F7" s="21">
        <v>200</v>
      </c>
      <c r="G7" s="95" t="s">
        <v>306</v>
      </c>
      <c r="H7" s="63"/>
      <c r="I7" s="21">
        <v>1</v>
      </c>
      <c r="J7" s="21">
        <v>1</v>
      </c>
      <c r="K7" s="1" t="s">
        <v>316</v>
      </c>
      <c r="L7" s="243" t="s">
        <v>317</v>
      </c>
      <c r="M7" s="21">
        <v>550</v>
      </c>
      <c r="N7" s="161" t="s">
        <v>322</v>
      </c>
    </row>
    <row r="8" spans="1:14" ht="54">
      <c r="A8" s="63"/>
      <c r="B8" s="21">
        <v>1</v>
      </c>
      <c r="C8" s="21">
        <v>1</v>
      </c>
      <c r="D8" s="245" t="s">
        <v>314</v>
      </c>
      <c r="E8" s="243" t="s">
        <v>317</v>
      </c>
      <c r="F8" s="21">
        <v>120</v>
      </c>
      <c r="G8" s="95" t="s">
        <v>323</v>
      </c>
      <c r="H8" s="63"/>
      <c r="I8" s="21">
        <v>1</v>
      </c>
      <c r="J8" s="21">
        <v>1</v>
      </c>
      <c r="K8" s="67" t="s">
        <v>318</v>
      </c>
      <c r="L8" s="243" t="s">
        <v>319</v>
      </c>
      <c r="M8" s="21">
        <v>240</v>
      </c>
      <c r="N8" s="95" t="s">
        <v>321</v>
      </c>
    </row>
    <row r="9" spans="1:14" ht="18">
      <c r="A9" s="63"/>
      <c r="B9" s="21">
        <v>0</v>
      </c>
      <c r="C9" s="21">
        <v>0</v>
      </c>
      <c r="D9" s="67"/>
      <c r="E9" s="95"/>
      <c r="F9" s="21">
        <v>0</v>
      </c>
      <c r="G9" s="55"/>
      <c r="H9" s="63"/>
      <c r="I9" s="21">
        <v>0</v>
      </c>
      <c r="J9" s="21">
        <v>0</v>
      </c>
      <c r="K9" s="67"/>
      <c r="L9" s="95"/>
      <c r="M9" s="21">
        <v>0</v>
      </c>
      <c r="N9" s="55"/>
    </row>
    <row r="10" spans="1:14" ht="18">
      <c r="A10" s="63"/>
      <c r="B10" s="21">
        <v>0</v>
      </c>
      <c r="C10" s="21">
        <v>0</v>
      </c>
      <c r="D10" s="67"/>
      <c r="E10" s="95"/>
      <c r="F10" s="21">
        <v>0</v>
      </c>
      <c r="G10" s="55"/>
      <c r="H10" s="63"/>
      <c r="I10" s="21">
        <v>0</v>
      </c>
      <c r="J10" s="21">
        <v>0</v>
      </c>
      <c r="K10" s="67"/>
      <c r="L10" s="95"/>
      <c r="M10" s="21">
        <v>0</v>
      </c>
      <c r="N10" s="55"/>
    </row>
    <row r="11" spans="1:14" ht="18">
      <c r="A11" s="63"/>
      <c r="B11" s="21">
        <v>0</v>
      </c>
      <c r="C11" s="21">
        <v>0</v>
      </c>
      <c r="D11" s="67"/>
      <c r="E11" s="95"/>
      <c r="F11" s="21">
        <v>0</v>
      </c>
      <c r="G11" s="55"/>
      <c r="H11" s="63"/>
      <c r="I11" s="21">
        <v>0</v>
      </c>
      <c r="J11" s="21">
        <v>0</v>
      </c>
      <c r="K11" s="67"/>
      <c r="L11" s="95"/>
      <c r="M11" s="21">
        <v>0</v>
      </c>
      <c r="N11" s="55"/>
    </row>
    <row r="12" spans="1:14" ht="18">
      <c r="A12" s="63"/>
      <c r="B12" s="21">
        <v>0</v>
      </c>
      <c r="C12" s="21">
        <v>0</v>
      </c>
      <c r="D12" s="67"/>
      <c r="E12" s="95"/>
      <c r="F12" s="21">
        <v>0</v>
      </c>
      <c r="G12" s="55"/>
      <c r="H12" s="63"/>
      <c r="I12" s="21">
        <v>0</v>
      </c>
      <c r="J12" s="21">
        <v>0</v>
      </c>
      <c r="K12" s="67"/>
      <c r="L12" s="95"/>
      <c r="M12" s="21">
        <v>0</v>
      </c>
      <c r="N12" s="55"/>
    </row>
    <row r="13" spans="1:14" ht="18">
      <c r="A13" s="63"/>
      <c r="B13" s="21">
        <v>0</v>
      </c>
      <c r="C13" s="21">
        <v>0</v>
      </c>
      <c r="D13" s="67"/>
      <c r="E13" s="95"/>
      <c r="F13" s="21">
        <v>0</v>
      </c>
      <c r="G13" s="55"/>
      <c r="H13" s="63"/>
      <c r="I13" s="21">
        <v>0</v>
      </c>
      <c r="J13" s="21">
        <v>0</v>
      </c>
      <c r="K13" s="67"/>
      <c r="L13" s="95"/>
      <c r="M13" s="21">
        <v>0</v>
      </c>
      <c r="N13" s="55"/>
    </row>
    <row r="14" spans="1:14" ht="18">
      <c r="A14" s="63"/>
      <c r="B14" s="21">
        <v>0</v>
      </c>
      <c r="C14" s="21">
        <v>0</v>
      </c>
      <c r="D14" s="67"/>
      <c r="E14" s="95"/>
      <c r="F14" s="21">
        <v>0</v>
      </c>
      <c r="G14" s="55"/>
      <c r="H14" s="63"/>
      <c r="I14" s="21">
        <v>0</v>
      </c>
      <c r="J14" s="21">
        <v>0</v>
      </c>
      <c r="K14" s="67"/>
      <c r="L14" s="95"/>
      <c r="M14" s="21">
        <v>0</v>
      </c>
      <c r="N14" s="55"/>
    </row>
    <row r="15" spans="1:14" ht="18">
      <c r="A15" s="63"/>
      <c r="B15" s="21">
        <v>0</v>
      </c>
      <c r="C15" s="21">
        <v>0</v>
      </c>
      <c r="D15" s="67"/>
      <c r="E15" s="95"/>
      <c r="F15" s="21">
        <v>0</v>
      </c>
      <c r="G15" s="55"/>
      <c r="H15" s="63"/>
      <c r="I15" s="21">
        <v>0</v>
      </c>
      <c r="J15" s="21">
        <v>0</v>
      </c>
      <c r="K15" s="67"/>
      <c r="L15" s="95"/>
      <c r="M15" s="21">
        <v>0</v>
      </c>
      <c r="N15" s="55"/>
    </row>
    <row r="16" spans="1:14" ht="18">
      <c r="A16" s="63"/>
      <c r="B16" s="21">
        <v>0</v>
      </c>
      <c r="C16" s="21">
        <v>0</v>
      </c>
      <c r="D16" s="67"/>
      <c r="E16" s="95"/>
      <c r="F16" s="21">
        <v>0</v>
      </c>
      <c r="G16" s="55"/>
      <c r="H16" s="63"/>
      <c r="I16" s="21">
        <v>0</v>
      </c>
      <c r="J16" s="21">
        <v>0</v>
      </c>
      <c r="K16" s="67"/>
      <c r="L16" s="95"/>
      <c r="M16" s="21">
        <v>0</v>
      </c>
      <c r="N16" s="55"/>
    </row>
    <row r="17" spans="1:14" ht="18">
      <c r="A17" s="63"/>
      <c r="B17" s="21">
        <v>0</v>
      </c>
      <c r="C17" s="21">
        <v>0</v>
      </c>
      <c r="D17" s="67"/>
      <c r="E17" s="95"/>
      <c r="F17" s="21">
        <v>0</v>
      </c>
      <c r="G17" s="55"/>
      <c r="H17" s="63"/>
      <c r="I17" s="21">
        <v>0</v>
      </c>
      <c r="J17" s="21">
        <v>0</v>
      </c>
      <c r="K17" s="67"/>
      <c r="L17" s="95"/>
      <c r="M17" s="21">
        <v>0</v>
      </c>
      <c r="N17" s="55"/>
    </row>
    <row r="18" spans="1:14" ht="18">
      <c r="A18" s="63"/>
      <c r="B18" s="21">
        <v>0</v>
      </c>
      <c r="C18" s="21">
        <v>0</v>
      </c>
      <c r="D18" s="67"/>
      <c r="E18" s="95"/>
      <c r="F18" s="21">
        <v>0</v>
      </c>
      <c r="G18" s="55"/>
      <c r="H18" s="63"/>
      <c r="I18" s="21">
        <v>0</v>
      </c>
      <c r="J18" s="21">
        <v>0</v>
      </c>
      <c r="K18" s="67"/>
      <c r="L18" s="95"/>
      <c r="M18" s="21">
        <v>0</v>
      </c>
      <c r="N18" s="55"/>
    </row>
    <row r="19" spans="1:14" ht="18">
      <c r="A19" s="63"/>
      <c r="B19" s="21">
        <v>0</v>
      </c>
      <c r="C19" s="21">
        <v>0</v>
      </c>
      <c r="D19" s="67"/>
      <c r="E19" s="95"/>
      <c r="F19" s="21">
        <v>0</v>
      </c>
      <c r="G19" s="55"/>
      <c r="H19" s="63"/>
      <c r="I19" s="21">
        <v>0</v>
      </c>
      <c r="J19" s="21">
        <v>0</v>
      </c>
      <c r="K19" s="67"/>
      <c r="L19" s="95"/>
      <c r="M19" s="21">
        <v>0</v>
      </c>
      <c r="N19" s="55"/>
    </row>
    <row r="20" spans="1:14" ht="18">
      <c r="A20" s="63"/>
      <c r="B20" s="21">
        <v>0</v>
      </c>
      <c r="C20" s="21">
        <v>0</v>
      </c>
      <c r="D20" s="67"/>
      <c r="E20" s="95"/>
      <c r="F20" s="21">
        <v>0</v>
      </c>
      <c r="G20" s="55"/>
      <c r="H20" s="63"/>
      <c r="I20" s="21">
        <v>0</v>
      </c>
      <c r="J20" s="21">
        <v>0</v>
      </c>
      <c r="K20" s="67"/>
      <c r="L20" s="95"/>
      <c r="M20" s="21">
        <v>0</v>
      </c>
      <c r="N20" s="55"/>
    </row>
    <row r="21" spans="1:14" ht="18">
      <c r="A21" s="63"/>
      <c r="B21" s="21">
        <v>0</v>
      </c>
      <c r="C21" s="21">
        <v>0</v>
      </c>
      <c r="D21" s="67"/>
      <c r="E21" s="95"/>
      <c r="F21" s="21">
        <v>0</v>
      </c>
      <c r="G21" s="55"/>
      <c r="H21" s="63"/>
      <c r="I21" s="21">
        <v>0</v>
      </c>
      <c r="J21" s="21">
        <v>0</v>
      </c>
      <c r="K21" s="67"/>
      <c r="L21" s="95"/>
      <c r="M21" s="21">
        <v>0</v>
      </c>
      <c r="N21" s="55"/>
    </row>
    <row r="22" spans="1:14" ht="18">
      <c r="A22" s="63"/>
      <c r="B22" s="21">
        <v>0</v>
      </c>
      <c r="C22" s="21">
        <v>0</v>
      </c>
      <c r="D22" s="67"/>
      <c r="E22" s="95"/>
      <c r="F22" s="21">
        <v>0</v>
      </c>
      <c r="G22" s="55"/>
      <c r="H22" s="63"/>
      <c r="I22" s="21">
        <v>0</v>
      </c>
      <c r="J22" s="21">
        <v>0</v>
      </c>
      <c r="K22" s="67"/>
      <c r="L22" s="95"/>
      <c r="M22" s="21">
        <v>0</v>
      </c>
      <c r="N22" s="55"/>
    </row>
    <row r="23" spans="1:14" ht="18">
      <c r="A23" s="63"/>
      <c r="B23" s="21">
        <v>0</v>
      </c>
      <c r="C23" s="21">
        <v>0</v>
      </c>
      <c r="D23" s="67"/>
      <c r="E23" s="95"/>
      <c r="F23" s="21">
        <v>0</v>
      </c>
      <c r="G23" s="55"/>
      <c r="H23" s="63"/>
      <c r="I23" s="21">
        <v>0</v>
      </c>
      <c r="J23" s="21">
        <v>0</v>
      </c>
      <c r="K23" s="67"/>
      <c r="L23" s="95"/>
      <c r="M23" s="21">
        <v>0</v>
      </c>
      <c r="N23" s="55"/>
    </row>
    <row r="24" spans="1:14" ht="18">
      <c r="A24" s="63"/>
      <c r="B24" s="21">
        <v>0</v>
      </c>
      <c r="C24" s="21">
        <v>0</v>
      </c>
      <c r="D24" s="67"/>
      <c r="E24" s="95"/>
      <c r="F24" s="21">
        <v>0</v>
      </c>
      <c r="G24" s="55"/>
      <c r="H24" s="63"/>
      <c r="I24" s="21">
        <v>0</v>
      </c>
      <c r="J24" s="21">
        <v>0</v>
      </c>
      <c r="K24" s="67"/>
      <c r="L24" s="95"/>
      <c r="M24" s="21">
        <v>0</v>
      </c>
      <c r="N24" s="55"/>
    </row>
    <row r="25" spans="1:14" ht="18">
      <c r="A25" s="63"/>
      <c r="B25" s="21">
        <v>0</v>
      </c>
      <c r="C25" s="21">
        <v>0</v>
      </c>
      <c r="D25" s="67"/>
      <c r="E25" s="95"/>
      <c r="F25" s="21">
        <v>0</v>
      </c>
      <c r="G25" s="55"/>
      <c r="H25" s="63"/>
      <c r="I25" s="21">
        <v>0</v>
      </c>
      <c r="J25" s="21">
        <v>0</v>
      </c>
      <c r="K25" s="67"/>
      <c r="L25" s="95"/>
      <c r="M25" s="21">
        <v>0</v>
      </c>
      <c r="N25" s="55"/>
    </row>
    <row r="26" spans="1:14" ht="18">
      <c r="A26" s="63"/>
      <c r="B26" s="21">
        <v>0</v>
      </c>
      <c r="C26" s="21">
        <v>0</v>
      </c>
      <c r="D26" s="67"/>
      <c r="E26" s="95"/>
      <c r="F26" s="21">
        <v>0</v>
      </c>
      <c r="G26" s="55"/>
      <c r="H26" s="63"/>
      <c r="I26" s="21">
        <v>0</v>
      </c>
      <c r="J26" s="21">
        <v>0</v>
      </c>
      <c r="K26" s="67"/>
      <c r="L26" s="95"/>
      <c r="M26" s="21">
        <v>0</v>
      </c>
      <c r="N26" s="55"/>
    </row>
    <row r="27" spans="1:14" ht="18">
      <c r="A27" s="63"/>
      <c r="B27" s="21">
        <v>0</v>
      </c>
      <c r="C27" s="21">
        <v>0</v>
      </c>
      <c r="D27" s="67"/>
      <c r="E27" s="95"/>
      <c r="F27" s="21">
        <v>0</v>
      </c>
      <c r="G27" s="55"/>
      <c r="H27" s="63"/>
      <c r="I27" s="21">
        <v>0</v>
      </c>
      <c r="J27" s="21">
        <v>0</v>
      </c>
      <c r="K27" s="67"/>
      <c r="L27" s="95"/>
      <c r="M27" s="21">
        <v>0</v>
      </c>
      <c r="N27" s="55"/>
    </row>
    <row r="28" spans="1:14" ht="18">
      <c r="A28" s="63"/>
      <c r="B28" s="21">
        <v>0</v>
      </c>
      <c r="C28" s="21">
        <v>0</v>
      </c>
      <c r="D28" s="67"/>
      <c r="E28" s="95"/>
      <c r="F28" s="21">
        <v>0</v>
      </c>
      <c r="G28" s="55"/>
      <c r="H28" s="63"/>
      <c r="I28" s="21">
        <v>0</v>
      </c>
      <c r="J28" s="21">
        <v>0</v>
      </c>
      <c r="K28" s="67"/>
      <c r="L28" s="95"/>
      <c r="M28" s="21">
        <v>0</v>
      </c>
      <c r="N28" s="55"/>
    </row>
    <row r="29" spans="1:14" ht="18">
      <c r="A29" s="63"/>
      <c r="B29" s="21">
        <v>0</v>
      </c>
      <c r="C29" s="21">
        <v>0</v>
      </c>
      <c r="D29" s="67"/>
      <c r="E29" s="95"/>
      <c r="F29" s="21">
        <v>0</v>
      </c>
      <c r="G29" s="55"/>
      <c r="H29" s="63"/>
      <c r="I29" s="21">
        <v>0</v>
      </c>
      <c r="J29" s="21">
        <v>0</v>
      </c>
      <c r="K29" s="67"/>
      <c r="L29" s="95"/>
      <c r="M29" s="21">
        <v>0</v>
      </c>
      <c r="N29" s="55"/>
    </row>
    <row r="30" spans="1:14" ht="18">
      <c r="A30" s="63"/>
      <c r="B30" s="21">
        <v>0</v>
      </c>
      <c r="C30" s="21">
        <v>0</v>
      </c>
      <c r="D30" s="67"/>
      <c r="E30" s="95"/>
      <c r="F30" s="21">
        <v>0</v>
      </c>
      <c r="G30" s="55"/>
      <c r="H30" s="63"/>
      <c r="I30" s="21">
        <v>0</v>
      </c>
      <c r="J30" s="21">
        <v>0</v>
      </c>
      <c r="K30" s="67"/>
      <c r="L30" s="95"/>
      <c r="M30" s="21">
        <v>0</v>
      </c>
      <c r="N30" s="55"/>
    </row>
    <row r="31" spans="1:14" ht="18">
      <c r="A31" s="63"/>
      <c r="B31" s="21">
        <v>0</v>
      </c>
      <c r="C31" s="21">
        <v>0</v>
      </c>
      <c r="D31" s="67"/>
      <c r="E31" s="95"/>
      <c r="F31" s="21">
        <v>0</v>
      </c>
      <c r="G31" s="55"/>
      <c r="H31" s="63"/>
      <c r="I31" s="21">
        <v>0</v>
      </c>
      <c r="J31" s="21">
        <v>0</v>
      </c>
      <c r="K31" s="67"/>
      <c r="L31" s="95"/>
      <c r="M31" s="21">
        <v>0</v>
      </c>
      <c r="N31" s="55"/>
    </row>
    <row r="32" spans="1:14" ht="18">
      <c r="A32" s="63"/>
      <c r="B32" s="21">
        <v>0</v>
      </c>
      <c r="C32" s="21">
        <v>0</v>
      </c>
      <c r="D32" s="67"/>
      <c r="E32" s="95"/>
      <c r="F32" s="21">
        <v>0</v>
      </c>
      <c r="G32" s="55"/>
      <c r="H32" s="63"/>
      <c r="I32" s="21">
        <v>0</v>
      </c>
      <c r="J32" s="21">
        <v>0</v>
      </c>
      <c r="K32" s="67"/>
      <c r="L32" s="95"/>
      <c r="M32" s="21">
        <v>0</v>
      </c>
      <c r="N32" s="55"/>
    </row>
    <row r="33" spans="1:14" ht="18">
      <c r="A33" s="63"/>
      <c r="B33" s="21">
        <v>0</v>
      </c>
      <c r="C33" s="21">
        <v>0</v>
      </c>
      <c r="D33" s="67"/>
      <c r="E33" s="95"/>
      <c r="F33" s="21">
        <v>0</v>
      </c>
      <c r="G33" s="55"/>
      <c r="H33" s="63"/>
      <c r="I33" s="21">
        <v>0</v>
      </c>
      <c r="J33" s="21">
        <v>0</v>
      </c>
      <c r="K33" s="67"/>
      <c r="L33" s="95"/>
      <c r="M33" s="21">
        <v>0</v>
      </c>
      <c r="N33" s="55"/>
    </row>
    <row r="34" spans="1:14" ht="18">
      <c r="A34" s="63"/>
      <c r="B34" s="21">
        <v>0</v>
      </c>
      <c r="C34" s="21">
        <v>0</v>
      </c>
      <c r="D34" s="67"/>
      <c r="E34" s="95"/>
      <c r="F34" s="21">
        <v>0</v>
      </c>
      <c r="G34" s="55"/>
      <c r="H34" s="63"/>
      <c r="I34" s="21">
        <v>0</v>
      </c>
      <c r="J34" s="21">
        <v>0</v>
      </c>
      <c r="K34" s="67"/>
      <c r="L34" s="95"/>
      <c r="M34" s="21">
        <v>0</v>
      </c>
      <c r="N34" s="55"/>
    </row>
    <row r="35" spans="1:14" ht="18">
      <c r="A35" s="63"/>
      <c r="B35" s="21">
        <v>0</v>
      </c>
      <c r="C35" s="21">
        <v>0</v>
      </c>
      <c r="D35" s="67"/>
      <c r="E35" s="95"/>
      <c r="F35" s="21">
        <v>0</v>
      </c>
      <c r="G35" s="55"/>
      <c r="H35" s="63"/>
      <c r="I35" s="21">
        <v>0</v>
      </c>
      <c r="J35" s="21">
        <v>0</v>
      </c>
      <c r="K35" s="67"/>
      <c r="L35" s="95"/>
      <c r="M35" s="21">
        <v>0</v>
      </c>
      <c r="N35" s="55"/>
    </row>
    <row r="36" spans="1:14" ht="18">
      <c r="A36" s="63"/>
      <c r="B36" s="21">
        <v>0</v>
      </c>
      <c r="C36" s="21">
        <v>0</v>
      </c>
      <c r="D36" s="67"/>
      <c r="E36" s="95"/>
      <c r="F36" s="21">
        <v>0</v>
      </c>
      <c r="G36" s="55"/>
      <c r="H36" s="63"/>
      <c r="I36" s="21">
        <v>0</v>
      </c>
      <c r="J36" s="21">
        <v>0</v>
      </c>
      <c r="K36" s="67"/>
      <c r="L36" s="95"/>
      <c r="M36" s="21">
        <v>0</v>
      </c>
      <c r="N36" s="55"/>
    </row>
    <row r="37" spans="1:14" ht="18">
      <c r="A37" s="63"/>
      <c r="B37" s="21">
        <v>0</v>
      </c>
      <c r="C37" s="21">
        <v>0</v>
      </c>
      <c r="D37" s="67"/>
      <c r="E37" s="95"/>
      <c r="F37" s="21">
        <v>0</v>
      </c>
      <c r="G37" s="55"/>
      <c r="H37" s="63"/>
      <c r="I37" s="21">
        <v>0</v>
      </c>
      <c r="J37" s="21">
        <v>0</v>
      </c>
      <c r="K37" s="67"/>
      <c r="L37" s="95"/>
      <c r="M37" s="21">
        <v>0</v>
      </c>
      <c r="N37" s="55"/>
    </row>
    <row r="38" spans="1:14" ht="18">
      <c r="A38" s="63"/>
      <c r="B38" s="21">
        <v>0</v>
      </c>
      <c r="C38" s="21">
        <v>0</v>
      </c>
      <c r="D38" s="67"/>
      <c r="E38" s="95"/>
      <c r="F38" s="21">
        <v>0</v>
      </c>
      <c r="G38" s="55"/>
      <c r="H38" s="63"/>
      <c r="I38" s="21">
        <v>0</v>
      </c>
      <c r="J38" s="21">
        <v>0</v>
      </c>
      <c r="K38" s="67"/>
      <c r="L38" s="95"/>
      <c r="M38" s="21">
        <v>0</v>
      </c>
      <c r="N38" s="55"/>
    </row>
    <row r="39" spans="1:14" ht="18">
      <c r="A39" s="63"/>
      <c r="B39" s="21">
        <v>0</v>
      </c>
      <c r="C39" s="21">
        <v>0</v>
      </c>
      <c r="D39" s="67"/>
      <c r="E39" s="95"/>
      <c r="F39" s="21">
        <v>0</v>
      </c>
      <c r="G39" s="55"/>
      <c r="H39" s="63"/>
      <c r="I39" s="21">
        <v>0</v>
      </c>
      <c r="J39" s="21">
        <v>0</v>
      </c>
      <c r="K39" s="67"/>
      <c r="L39" s="95"/>
      <c r="M39" s="21">
        <v>0</v>
      </c>
      <c r="N39" s="55"/>
    </row>
    <row r="40" spans="1:14" ht="18">
      <c r="A40" s="63"/>
      <c r="B40" s="21">
        <v>0</v>
      </c>
      <c r="C40" s="21">
        <v>0</v>
      </c>
      <c r="D40" s="67"/>
      <c r="E40" s="95"/>
      <c r="F40" s="21">
        <v>0</v>
      </c>
      <c r="G40" s="55"/>
      <c r="H40" s="63"/>
      <c r="I40" s="21">
        <v>0</v>
      </c>
      <c r="J40" s="21">
        <v>0</v>
      </c>
      <c r="K40" s="67"/>
      <c r="L40" s="95"/>
      <c r="M40" s="21">
        <v>0</v>
      </c>
      <c r="N40" s="55"/>
    </row>
    <row r="41" spans="1:14" ht="18">
      <c r="A41" s="63"/>
      <c r="B41" s="21">
        <v>0</v>
      </c>
      <c r="C41" s="21">
        <v>0</v>
      </c>
      <c r="D41" s="67"/>
      <c r="E41" s="95"/>
      <c r="F41" s="21">
        <v>0</v>
      </c>
      <c r="G41" s="55"/>
      <c r="H41" s="63"/>
      <c r="I41" s="21">
        <v>0</v>
      </c>
      <c r="J41" s="21">
        <v>0</v>
      </c>
      <c r="K41" s="67"/>
      <c r="L41" s="95"/>
      <c r="M41" s="21">
        <v>0</v>
      </c>
      <c r="N41" s="55"/>
    </row>
    <row r="42" spans="1:14" ht="18">
      <c r="A42" s="63"/>
      <c r="B42" s="21">
        <v>0</v>
      </c>
      <c r="C42" s="21">
        <v>0</v>
      </c>
      <c r="D42" s="67"/>
      <c r="E42" s="95"/>
      <c r="F42" s="21">
        <v>0</v>
      </c>
      <c r="G42" s="55"/>
      <c r="H42" s="63"/>
      <c r="I42" s="21">
        <v>0</v>
      </c>
      <c r="J42" s="21">
        <v>0</v>
      </c>
      <c r="K42" s="67"/>
      <c r="L42" s="95"/>
      <c r="M42" s="21">
        <v>0</v>
      </c>
      <c r="N42" s="55"/>
    </row>
    <row r="43" spans="1:14" ht="18">
      <c r="A43" s="63"/>
      <c r="B43" s="21">
        <v>0</v>
      </c>
      <c r="C43" s="21">
        <v>0</v>
      </c>
      <c r="D43" s="67"/>
      <c r="E43" s="95"/>
      <c r="F43" s="21">
        <v>0</v>
      </c>
      <c r="G43" s="55"/>
      <c r="H43" s="63"/>
      <c r="I43" s="21">
        <v>0</v>
      </c>
      <c r="J43" s="21">
        <v>0</v>
      </c>
      <c r="K43" s="67"/>
      <c r="L43" s="95"/>
      <c r="M43" s="21">
        <v>0</v>
      </c>
      <c r="N43" s="55"/>
    </row>
    <row r="44" spans="1:14" ht="18">
      <c r="A44" s="63"/>
      <c r="B44" s="21">
        <v>0</v>
      </c>
      <c r="C44" s="21">
        <v>0</v>
      </c>
      <c r="D44" s="67"/>
      <c r="E44" s="95"/>
      <c r="F44" s="21">
        <v>0</v>
      </c>
      <c r="G44" s="55"/>
      <c r="H44" s="63"/>
      <c r="I44" s="21">
        <v>0</v>
      </c>
      <c r="J44" s="21">
        <v>0</v>
      </c>
      <c r="K44" s="67"/>
      <c r="L44" s="95"/>
      <c r="M44" s="21">
        <v>0</v>
      </c>
      <c r="N44" s="55"/>
    </row>
    <row r="45" spans="1:14" ht="18">
      <c r="A45" s="63"/>
      <c r="B45" s="21">
        <v>0</v>
      </c>
      <c r="C45" s="21">
        <v>0</v>
      </c>
      <c r="D45" s="67"/>
      <c r="E45" s="95"/>
      <c r="F45" s="21">
        <v>0</v>
      </c>
      <c r="G45" s="55"/>
      <c r="H45" s="63"/>
      <c r="I45" s="21">
        <v>0</v>
      </c>
      <c r="J45" s="21">
        <v>0</v>
      </c>
      <c r="K45" s="67"/>
      <c r="L45" s="95"/>
      <c r="M45" s="21">
        <v>0</v>
      </c>
      <c r="N45" s="55"/>
    </row>
    <row r="46" spans="1:14" ht="18">
      <c r="A46" s="63"/>
      <c r="B46" s="21">
        <v>0</v>
      </c>
      <c r="C46" s="21">
        <v>0</v>
      </c>
      <c r="D46" s="67"/>
      <c r="E46" s="95"/>
      <c r="F46" s="21">
        <v>0</v>
      </c>
      <c r="G46" s="55"/>
      <c r="H46" s="63"/>
      <c r="I46" s="21">
        <v>0</v>
      </c>
      <c r="J46" s="21">
        <v>0</v>
      </c>
      <c r="K46" s="67"/>
      <c r="L46" s="95"/>
      <c r="M46" s="21">
        <v>0</v>
      </c>
      <c r="N46" s="55"/>
    </row>
    <row r="47" spans="1:14" ht="18">
      <c r="A47" s="63"/>
      <c r="B47" s="21">
        <v>0</v>
      </c>
      <c r="C47" s="21">
        <v>0</v>
      </c>
      <c r="D47" s="67"/>
      <c r="E47" s="95"/>
      <c r="F47" s="21">
        <v>0</v>
      </c>
      <c r="G47" s="55"/>
      <c r="H47" s="63"/>
      <c r="I47" s="21">
        <v>0</v>
      </c>
      <c r="J47" s="21">
        <v>0</v>
      </c>
      <c r="K47" s="67"/>
      <c r="L47" s="95"/>
      <c r="M47" s="21">
        <v>0</v>
      </c>
      <c r="N47" s="55"/>
    </row>
    <row r="48" spans="1:14" ht="18">
      <c r="A48" s="63"/>
      <c r="B48" s="21">
        <v>0</v>
      </c>
      <c r="C48" s="21">
        <v>0</v>
      </c>
      <c r="D48" s="67"/>
      <c r="E48" s="95"/>
      <c r="F48" s="21">
        <v>0</v>
      </c>
      <c r="G48" s="55"/>
      <c r="H48" s="63"/>
      <c r="I48" s="21">
        <v>0</v>
      </c>
      <c r="J48" s="21">
        <v>0</v>
      </c>
      <c r="K48" s="67"/>
      <c r="L48" s="95"/>
      <c r="M48" s="21">
        <v>0</v>
      </c>
      <c r="N48" s="55"/>
    </row>
    <row r="49" spans="1:14" ht="18">
      <c r="A49" s="63"/>
      <c r="B49" s="21">
        <v>0</v>
      </c>
      <c r="C49" s="21">
        <v>0</v>
      </c>
      <c r="D49" s="67"/>
      <c r="E49" s="95"/>
      <c r="F49" s="21">
        <v>0</v>
      </c>
      <c r="G49" s="55"/>
      <c r="H49" s="63"/>
      <c r="I49" s="21">
        <v>0</v>
      </c>
      <c r="J49" s="21">
        <v>0</v>
      </c>
      <c r="K49" s="67"/>
      <c r="L49" s="95"/>
      <c r="M49" s="21">
        <v>0</v>
      </c>
      <c r="N49" s="55"/>
    </row>
    <row r="50" spans="1:14" ht="18">
      <c r="A50" s="63"/>
      <c r="B50" s="21">
        <v>0</v>
      </c>
      <c r="C50" s="21">
        <v>0</v>
      </c>
      <c r="D50" s="67"/>
      <c r="E50" s="95"/>
      <c r="F50" s="21">
        <v>0</v>
      </c>
      <c r="G50" s="55"/>
      <c r="H50" s="63"/>
      <c r="I50" s="21">
        <v>0</v>
      </c>
      <c r="J50" s="21">
        <v>0</v>
      </c>
      <c r="K50" s="67"/>
      <c r="L50" s="95"/>
      <c r="M50" s="21">
        <v>0</v>
      </c>
      <c r="N50" s="55"/>
    </row>
    <row r="51" spans="1:14" ht="18">
      <c r="A51" s="63"/>
      <c r="B51" s="21">
        <v>0</v>
      </c>
      <c r="C51" s="21">
        <v>0</v>
      </c>
      <c r="D51" s="67"/>
      <c r="E51" s="95"/>
      <c r="F51" s="21">
        <v>0</v>
      </c>
      <c r="G51" s="55"/>
      <c r="H51" s="63"/>
      <c r="I51" s="21">
        <v>0</v>
      </c>
      <c r="J51" s="21">
        <v>0</v>
      </c>
      <c r="K51" s="67"/>
      <c r="L51" s="95"/>
      <c r="M51" s="21">
        <v>0</v>
      </c>
      <c r="N51" s="55"/>
    </row>
    <row r="52" spans="1:14" ht="18">
      <c r="A52" s="63"/>
      <c r="B52" s="21">
        <v>0</v>
      </c>
      <c r="C52" s="21">
        <v>0</v>
      </c>
      <c r="D52" s="67"/>
      <c r="E52" s="95"/>
      <c r="F52" s="21">
        <v>0</v>
      </c>
      <c r="G52" s="55"/>
      <c r="H52" s="63"/>
      <c r="I52" s="21">
        <v>0</v>
      </c>
      <c r="J52" s="21">
        <v>0</v>
      </c>
      <c r="K52" s="67"/>
      <c r="L52" s="95"/>
      <c r="M52" s="21">
        <v>0</v>
      </c>
      <c r="N52" s="55"/>
    </row>
    <row r="53" spans="1:14" ht="18">
      <c r="A53" s="63"/>
      <c r="B53" s="21">
        <v>0</v>
      </c>
      <c r="C53" s="21">
        <v>0</v>
      </c>
      <c r="D53" s="67"/>
      <c r="E53" s="95"/>
      <c r="F53" s="21">
        <v>0</v>
      </c>
      <c r="G53" s="55"/>
      <c r="H53" s="63"/>
      <c r="I53" s="21">
        <v>0</v>
      </c>
      <c r="J53" s="21">
        <v>0</v>
      </c>
      <c r="K53" s="67"/>
      <c r="L53" s="95"/>
      <c r="M53" s="21">
        <v>0</v>
      </c>
      <c r="N53" s="55"/>
    </row>
    <row r="54" spans="1:14" ht="18">
      <c r="A54" s="63"/>
      <c r="B54" s="21">
        <v>0</v>
      </c>
      <c r="C54" s="21">
        <v>0</v>
      </c>
      <c r="D54" s="67"/>
      <c r="E54" s="95"/>
      <c r="F54" s="21">
        <v>0</v>
      </c>
      <c r="G54" s="55"/>
      <c r="H54" s="63"/>
      <c r="I54" s="21">
        <v>0</v>
      </c>
      <c r="J54" s="21">
        <v>0</v>
      </c>
      <c r="K54" s="67"/>
      <c r="L54" s="95"/>
      <c r="M54" s="21">
        <v>0</v>
      </c>
      <c r="N54" s="55"/>
    </row>
    <row r="55" spans="1:14" ht="18">
      <c r="A55" s="63"/>
      <c r="B55" s="21">
        <v>0</v>
      </c>
      <c r="C55" s="21">
        <v>0</v>
      </c>
      <c r="D55" s="67"/>
      <c r="E55" s="95"/>
      <c r="F55" s="21">
        <v>0</v>
      </c>
      <c r="G55" s="55"/>
      <c r="H55" s="63"/>
      <c r="I55" s="21">
        <v>0</v>
      </c>
      <c r="J55" s="21">
        <v>0</v>
      </c>
      <c r="K55" s="67"/>
      <c r="L55" s="95"/>
      <c r="M55" s="21">
        <v>0</v>
      </c>
      <c r="N55" s="55"/>
    </row>
    <row r="56" spans="1:14" ht="18">
      <c r="A56" s="63"/>
      <c r="B56" s="21">
        <v>0</v>
      </c>
      <c r="C56" s="21">
        <v>0</v>
      </c>
      <c r="D56" s="67"/>
      <c r="E56" s="95"/>
      <c r="F56" s="21">
        <v>0</v>
      </c>
      <c r="G56" s="55"/>
      <c r="H56" s="63"/>
      <c r="I56" s="21">
        <v>0</v>
      </c>
      <c r="J56" s="21">
        <v>0</v>
      </c>
      <c r="K56" s="67"/>
      <c r="L56" s="95"/>
      <c r="M56" s="21">
        <v>0</v>
      </c>
      <c r="N56" s="55"/>
    </row>
    <row r="57" spans="1:14" ht="18">
      <c r="A57" s="63"/>
      <c r="B57" s="21">
        <v>0</v>
      </c>
      <c r="C57" s="21">
        <v>0</v>
      </c>
      <c r="D57" s="67"/>
      <c r="E57" s="95"/>
      <c r="F57" s="21">
        <v>0</v>
      </c>
      <c r="G57" s="55"/>
      <c r="H57" s="63"/>
      <c r="I57" s="21">
        <v>0</v>
      </c>
      <c r="J57" s="21">
        <v>0</v>
      </c>
      <c r="K57" s="67"/>
      <c r="L57" s="95"/>
      <c r="M57" s="21">
        <v>0</v>
      </c>
      <c r="N57" s="55"/>
    </row>
    <row r="58" spans="1:14" ht="18">
      <c r="A58" s="63"/>
      <c r="B58" s="21">
        <v>0</v>
      </c>
      <c r="C58" s="21">
        <v>0</v>
      </c>
      <c r="D58" s="67"/>
      <c r="E58" s="95"/>
      <c r="F58" s="21">
        <v>0</v>
      </c>
      <c r="G58" s="55"/>
      <c r="H58" s="63"/>
      <c r="I58" s="21">
        <v>0</v>
      </c>
      <c r="J58" s="21">
        <v>0</v>
      </c>
      <c r="K58" s="67"/>
      <c r="L58" s="95"/>
      <c r="M58" s="21">
        <v>0</v>
      </c>
      <c r="N58" s="55"/>
    </row>
    <row r="59" spans="1:14" ht="18">
      <c r="A59" s="63"/>
      <c r="B59" s="21">
        <v>0</v>
      </c>
      <c r="C59" s="21">
        <v>0</v>
      </c>
      <c r="D59" s="67"/>
      <c r="E59" s="95"/>
      <c r="F59" s="21">
        <v>0</v>
      </c>
      <c r="G59" s="55"/>
      <c r="H59" s="63"/>
      <c r="I59" s="21">
        <v>0</v>
      </c>
      <c r="J59" s="21">
        <v>0</v>
      </c>
      <c r="K59" s="67"/>
      <c r="L59" s="95"/>
      <c r="M59" s="21">
        <v>0</v>
      </c>
      <c r="N59" s="55"/>
    </row>
    <row r="60" spans="1:14" ht="18">
      <c r="A60" s="63"/>
      <c r="B60" s="21">
        <v>0</v>
      </c>
      <c r="C60" s="21">
        <v>0</v>
      </c>
      <c r="D60" s="67"/>
      <c r="E60" s="95"/>
      <c r="F60" s="21">
        <v>0</v>
      </c>
      <c r="G60" s="55"/>
      <c r="H60" s="63"/>
      <c r="I60" s="21">
        <v>0</v>
      </c>
      <c r="J60" s="21">
        <v>0</v>
      </c>
      <c r="K60" s="67"/>
      <c r="L60" s="95"/>
      <c r="M60" s="21">
        <v>0</v>
      </c>
      <c r="N60" s="55"/>
    </row>
    <row r="61" spans="1:14" ht="18">
      <c r="A61" s="63"/>
      <c r="B61" s="21">
        <v>0</v>
      </c>
      <c r="C61" s="21">
        <v>0</v>
      </c>
      <c r="D61" s="67"/>
      <c r="E61" s="95"/>
      <c r="F61" s="21">
        <v>0</v>
      </c>
      <c r="G61" s="55"/>
      <c r="H61" s="63"/>
      <c r="I61" s="21">
        <v>0</v>
      </c>
      <c r="J61" s="21">
        <v>0</v>
      </c>
      <c r="K61" s="67"/>
      <c r="L61" s="95"/>
      <c r="M61" s="21">
        <v>0</v>
      </c>
      <c r="N61" s="55"/>
    </row>
    <row r="62" spans="1:14" ht="18">
      <c r="A62" s="63"/>
      <c r="B62" s="21">
        <v>0</v>
      </c>
      <c r="C62" s="21">
        <v>0</v>
      </c>
      <c r="D62" s="67"/>
      <c r="E62" s="95"/>
      <c r="F62" s="21">
        <v>0</v>
      </c>
      <c r="G62" s="55"/>
      <c r="H62" s="63"/>
      <c r="I62" s="21">
        <v>0</v>
      </c>
      <c r="J62" s="21">
        <v>0</v>
      </c>
      <c r="K62" s="67"/>
      <c r="L62" s="95"/>
      <c r="M62" s="21">
        <v>0</v>
      </c>
      <c r="N62" s="55"/>
    </row>
    <row r="63" spans="1:14" ht="18">
      <c r="A63" s="63"/>
      <c r="B63" s="21">
        <v>0</v>
      </c>
      <c r="C63" s="21">
        <v>0</v>
      </c>
      <c r="D63" s="67"/>
      <c r="E63" s="95"/>
      <c r="F63" s="21">
        <v>0</v>
      </c>
      <c r="G63" s="55"/>
      <c r="H63" s="63"/>
      <c r="I63" s="21">
        <v>0</v>
      </c>
      <c r="J63" s="21">
        <v>0</v>
      </c>
      <c r="K63" s="67"/>
      <c r="L63" s="95"/>
      <c r="M63" s="21">
        <v>0</v>
      </c>
      <c r="N63" s="55"/>
    </row>
    <row r="64" spans="1:14" ht="18">
      <c r="A64" s="63"/>
      <c r="B64" s="21">
        <v>0</v>
      </c>
      <c r="C64" s="21">
        <v>0</v>
      </c>
      <c r="D64" s="67"/>
      <c r="E64" s="95"/>
      <c r="F64" s="21">
        <v>0</v>
      </c>
      <c r="G64" s="55"/>
      <c r="H64" s="63"/>
      <c r="I64" s="21">
        <v>0</v>
      </c>
      <c r="J64" s="21">
        <v>0</v>
      </c>
      <c r="K64" s="67"/>
      <c r="L64" s="95"/>
      <c r="M64" s="21">
        <v>0</v>
      </c>
      <c r="N64" s="55"/>
    </row>
    <row r="65" spans="1:14" ht="18">
      <c r="A65" s="63"/>
      <c r="B65" s="21">
        <v>0</v>
      </c>
      <c r="C65" s="21">
        <v>0</v>
      </c>
      <c r="D65" s="67"/>
      <c r="E65" s="95"/>
      <c r="F65" s="21">
        <v>0</v>
      </c>
      <c r="G65" s="55"/>
      <c r="H65" s="63"/>
      <c r="I65" s="21">
        <v>0</v>
      </c>
      <c r="J65" s="21">
        <v>0</v>
      </c>
      <c r="K65" s="67"/>
      <c r="L65" s="95"/>
      <c r="M65" s="21">
        <v>0</v>
      </c>
      <c r="N65" s="55"/>
    </row>
    <row r="66" spans="1:14" ht="18">
      <c r="A66" s="63"/>
      <c r="B66" s="21">
        <v>0</v>
      </c>
      <c r="C66" s="21">
        <v>0</v>
      </c>
      <c r="D66" s="67"/>
      <c r="E66" s="95"/>
      <c r="F66" s="21">
        <v>0</v>
      </c>
      <c r="G66" s="55"/>
      <c r="H66" s="63"/>
      <c r="I66" s="21">
        <v>0</v>
      </c>
      <c r="J66" s="21">
        <v>0</v>
      </c>
      <c r="K66" s="67"/>
      <c r="L66" s="95"/>
      <c r="M66" s="21">
        <v>0</v>
      </c>
      <c r="N66" s="55"/>
    </row>
    <row r="67" spans="1:14" ht="18">
      <c r="A67" s="63"/>
      <c r="B67" s="21">
        <v>0</v>
      </c>
      <c r="C67" s="21">
        <v>0</v>
      </c>
      <c r="D67" s="67"/>
      <c r="E67" s="95"/>
      <c r="F67" s="21">
        <v>0</v>
      </c>
      <c r="G67" s="55"/>
      <c r="H67" s="63"/>
      <c r="I67" s="21">
        <v>0</v>
      </c>
      <c r="J67" s="21">
        <v>0</v>
      </c>
      <c r="K67" s="67"/>
      <c r="L67" s="95"/>
      <c r="M67" s="21">
        <v>0</v>
      </c>
      <c r="N67" s="55"/>
    </row>
    <row r="68" spans="1:14" ht="18">
      <c r="A68" s="63"/>
      <c r="B68" s="21">
        <v>0</v>
      </c>
      <c r="C68" s="21">
        <v>0</v>
      </c>
      <c r="D68" s="67"/>
      <c r="E68" s="95"/>
      <c r="F68" s="21">
        <v>0</v>
      </c>
      <c r="G68" s="55"/>
      <c r="H68" s="63"/>
      <c r="I68" s="21">
        <v>0</v>
      </c>
      <c r="J68" s="21">
        <v>0</v>
      </c>
      <c r="K68" s="67"/>
      <c r="L68" s="95"/>
      <c r="M68" s="21">
        <v>0</v>
      </c>
      <c r="N68" s="55"/>
    </row>
    <row r="69" spans="1:14" ht="18">
      <c r="A69" s="63"/>
      <c r="B69" s="21">
        <v>0</v>
      </c>
      <c r="C69" s="21">
        <v>0</v>
      </c>
      <c r="D69" s="67"/>
      <c r="E69" s="95"/>
      <c r="F69" s="21">
        <v>0</v>
      </c>
      <c r="G69" s="55"/>
      <c r="H69" s="63"/>
      <c r="I69" s="21">
        <v>0</v>
      </c>
      <c r="J69" s="21">
        <v>0</v>
      </c>
      <c r="K69" s="67"/>
      <c r="L69" s="95"/>
      <c r="M69" s="21">
        <v>0</v>
      </c>
      <c r="N69" s="55"/>
    </row>
    <row r="70" spans="1:14" ht="18">
      <c r="A70" s="56"/>
      <c r="B70" s="21">
        <v>0</v>
      </c>
      <c r="C70" s="21">
        <v>0</v>
      </c>
      <c r="D70" s="67"/>
      <c r="E70" s="95"/>
      <c r="F70" s="21">
        <v>0</v>
      </c>
      <c r="G70" s="55"/>
      <c r="H70" s="63"/>
      <c r="I70" s="21">
        <v>0</v>
      </c>
      <c r="J70" s="21">
        <v>0</v>
      </c>
      <c r="K70" s="67"/>
      <c r="L70" s="95"/>
      <c r="M70" s="21">
        <v>0</v>
      </c>
      <c r="N70" s="55"/>
    </row>
    <row r="71" spans="1:14" ht="18">
      <c r="A71" s="56"/>
      <c r="B71" s="21">
        <v>0</v>
      </c>
      <c r="C71" s="21">
        <v>0</v>
      </c>
      <c r="D71" s="67"/>
      <c r="E71" s="95"/>
      <c r="F71" s="21">
        <v>0</v>
      </c>
      <c r="G71" s="55"/>
      <c r="H71" s="63"/>
      <c r="I71" s="21">
        <v>0</v>
      </c>
      <c r="J71" s="21">
        <v>0</v>
      </c>
      <c r="K71" s="67"/>
      <c r="L71" s="95"/>
      <c r="M71" s="21">
        <v>0</v>
      </c>
      <c r="N71" s="55"/>
    </row>
    <row r="72" spans="1:14" ht="18">
      <c r="A72" s="56"/>
      <c r="B72" s="21">
        <v>0</v>
      </c>
      <c r="C72" s="21">
        <v>0</v>
      </c>
      <c r="D72" s="67"/>
      <c r="E72" s="95"/>
      <c r="F72" s="21">
        <v>0</v>
      </c>
      <c r="G72" s="55"/>
      <c r="H72" s="63"/>
      <c r="I72" s="21">
        <v>0</v>
      </c>
      <c r="J72" s="21">
        <v>0</v>
      </c>
      <c r="K72" s="67"/>
      <c r="L72" s="95"/>
      <c r="M72" s="21">
        <v>0</v>
      </c>
      <c r="N72" s="55"/>
    </row>
    <row r="73" spans="1:14" ht="18">
      <c r="A73" s="56"/>
      <c r="B73" s="21">
        <v>0</v>
      </c>
      <c r="C73" s="21">
        <v>0</v>
      </c>
      <c r="D73" s="67"/>
      <c r="E73" s="95"/>
      <c r="F73" s="21">
        <v>0</v>
      </c>
      <c r="G73" s="55"/>
      <c r="H73" s="63"/>
      <c r="I73" s="21">
        <v>0</v>
      </c>
      <c r="J73" s="21">
        <v>0</v>
      </c>
      <c r="K73" s="67"/>
      <c r="L73" s="95"/>
      <c r="M73" s="21">
        <v>0</v>
      </c>
      <c r="N73" s="55"/>
    </row>
    <row r="74" spans="1:14" ht="18">
      <c r="A74" s="56"/>
      <c r="B74" s="21">
        <v>0</v>
      </c>
      <c r="C74" s="21">
        <v>0</v>
      </c>
      <c r="D74" s="67"/>
      <c r="E74" s="95"/>
      <c r="F74" s="21">
        <v>0</v>
      </c>
      <c r="G74" s="55"/>
      <c r="H74" s="63"/>
      <c r="I74" s="21">
        <v>0</v>
      </c>
      <c r="J74" s="21">
        <v>0</v>
      </c>
      <c r="K74" s="67"/>
      <c r="L74" s="95"/>
      <c r="M74" s="21">
        <v>0</v>
      </c>
      <c r="N74" s="55"/>
    </row>
    <row r="75" spans="1:14" ht="18">
      <c r="A75" s="56"/>
      <c r="B75" s="21">
        <v>0</v>
      </c>
      <c r="C75" s="21">
        <v>0</v>
      </c>
      <c r="D75" s="67"/>
      <c r="E75" s="95"/>
      <c r="F75" s="21">
        <v>0</v>
      </c>
      <c r="G75" s="55"/>
      <c r="H75" s="63"/>
      <c r="I75" s="21">
        <v>0</v>
      </c>
      <c r="J75" s="21">
        <v>0</v>
      </c>
      <c r="K75" s="67"/>
      <c r="L75" s="95"/>
      <c r="M75" s="21">
        <v>0</v>
      </c>
      <c r="N75" s="55"/>
    </row>
    <row r="76" spans="1:14" ht="18">
      <c r="A76" s="56"/>
      <c r="B76" s="21">
        <v>0</v>
      </c>
      <c r="C76" s="21">
        <v>0</v>
      </c>
      <c r="D76" s="67"/>
      <c r="E76" s="95"/>
      <c r="F76" s="21">
        <v>0</v>
      </c>
      <c r="G76" s="55"/>
      <c r="H76" s="63"/>
      <c r="I76" s="21">
        <v>0</v>
      </c>
      <c r="J76" s="21">
        <v>0</v>
      </c>
      <c r="K76" s="67"/>
      <c r="L76" s="95"/>
      <c r="M76" s="21">
        <v>0</v>
      </c>
      <c r="N76" s="55"/>
    </row>
    <row r="77" spans="1:14" ht="18">
      <c r="A77" s="56"/>
      <c r="B77" s="21">
        <v>0</v>
      </c>
      <c r="C77" s="21">
        <v>0</v>
      </c>
      <c r="D77" s="67"/>
      <c r="E77" s="95"/>
      <c r="F77" s="21">
        <v>0</v>
      </c>
      <c r="G77" s="55"/>
      <c r="H77" s="63"/>
      <c r="I77" s="21">
        <v>0</v>
      </c>
      <c r="J77" s="21">
        <v>0</v>
      </c>
      <c r="K77" s="67"/>
      <c r="L77" s="95"/>
      <c r="M77" s="21">
        <v>0</v>
      </c>
      <c r="N77" s="55"/>
    </row>
    <row r="78" spans="1:14" ht="18">
      <c r="A78" s="56"/>
      <c r="B78" s="21">
        <v>0</v>
      </c>
      <c r="C78" s="21">
        <v>0</v>
      </c>
      <c r="D78" s="67"/>
      <c r="E78" s="95"/>
      <c r="F78" s="21">
        <v>0</v>
      </c>
      <c r="G78" s="55"/>
      <c r="H78" s="63"/>
      <c r="I78" s="21">
        <v>0</v>
      </c>
      <c r="J78" s="21">
        <v>0</v>
      </c>
      <c r="K78" s="67"/>
      <c r="L78" s="95"/>
      <c r="M78" s="21">
        <v>0</v>
      </c>
      <c r="N78" s="55"/>
    </row>
    <row r="79" spans="1:14" ht="18">
      <c r="A79" s="56"/>
      <c r="B79" s="21">
        <v>0</v>
      </c>
      <c r="C79" s="21">
        <v>0</v>
      </c>
      <c r="D79" s="67"/>
      <c r="E79" s="95"/>
      <c r="F79" s="21">
        <v>0</v>
      </c>
      <c r="G79" s="55"/>
      <c r="H79" s="63"/>
      <c r="I79" s="21">
        <v>0</v>
      </c>
      <c r="J79" s="21">
        <v>0</v>
      </c>
      <c r="K79" s="67"/>
      <c r="L79" s="95"/>
      <c r="M79" s="21">
        <v>0</v>
      </c>
      <c r="N79" s="55"/>
    </row>
    <row r="80" spans="1:14" ht="18">
      <c r="A80" s="56"/>
      <c r="B80" s="21">
        <v>0</v>
      </c>
      <c r="C80" s="21">
        <v>0</v>
      </c>
      <c r="D80" s="67"/>
      <c r="E80" s="95"/>
      <c r="F80" s="21">
        <v>0</v>
      </c>
      <c r="G80" s="55"/>
      <c r="H80" s="63"/>
      <c r="I80" s="21">
        <v>0</v>
      </c>
      <c r="J80" s="21">
        <v>0</v>
      </c>
      <c r="K80" s="67"/>
      <c r="L80" s="95"/>
      <c r="M80" s="21">
        <v>0</v>
      </c>
      <c r="N80" s="55"/>
    </row>
    <row r="81" spans="1:14" ht="18">
      <c r="A81" s="56"/>
      <c r="B81" s="21">
        <v>0</v>
      </c>
      <c r="C81" s="21">
        <v>0</v>
      </c>
      <c r="D81" s="67"/>
      <c r="E81" s="95"/>
      <c r="F81" s="21">
        <v>0</v>
      </c>
      <c r="G81" s="55"/>
      <c r="H81" s="63"/>
      <c r="I81" s="21">
        <v>0</v>
      </c>
      <c r="J81" s="21">
        <v>0</v>
      </c>
      <c r="K81" s="67"/>
      <c r="L81" s="95"/>
      <c r="M81" s="21">
        <v>0</v>
      </c>
      <c r="N81" s="55"/>
    </row>
    <row r="82" spans="1:14" ht="18">
      <c r="A82" s="56"/>
      <c r="B82" s="21">
        <v>0</v>
      </c>
      <c r="C82" s="21">
        <v>0</v>
      </c>
      <c r="D82" s="67"/>
      <c r="E82" s="95"/>
      <c r="F82" s="21">
        <v>0</v>
      </c>
      <c r="G82" s="55"/>
      <c r="H82" s="63"/>
      <c r="I82" s="21">
        <v>0</v>
      </c>
      <c r="J82" s="21">
        <v>0</v>
      </c>
      <c r="K82" s="67"/>
      <c r="L82" s="95"/>
      <c r="M82" s="21">
        <v>0</v>
      </c>
      <c r="N82" s="55"/>
    </row>
    <row r="83" spans="1:14" ht="18">
      <c r="A83" s="56"/>
      <c r="B83" s="21">
        <v>0</v>
      </c>
      <c r="C83" s="21">
        <v>0</v>
      </c>
      <c r="D83" s="67"/>
      <c r="E83" s="95"/>
      <c r="F83" s="21">
        <v>0</v>
      </c>
      <c r="G83" s="55"/>
      <c r="H83" s="63"/>
      <c r="I83" s="21">
        <v>0</v>
      </c>
      <c r="J83" s="21">
        <v>0</v>
      </c>
      <c r="K83" s="67"/>
      <c r="L83" s="95"/>
      <c r="M83" s="21">
        <v>0</v>
      </c>
      <c r="N83" s="55"/>
    </row>
    <row r="84" spans="1:14" ht="18">
      <c r="A84" s="56"/>
      <c r="B84" s="21">
        <v>0</v>
      </c>
      <c r="C84" s="21">
        <v>0</v>
      </c>
      <c r="D84" s="67"/>
      <c r="E84" s="95"/>
      <c r="F84" s="21">
        <v>0</v>
      </c>
      <c r="G84" s="55"/>
      <c r="H84" s="63"/>
      <c r="I84" s="21">
        <v>0</v>
      </c>
      <c r="J84" s="21">
        <v>0</v>
      </c>
      <c r="K84" s="67"/>
      <c r="L84" s="95"/>
      <c r="M84" s="21">
        <v>0</v>
      </c>
      <c r="N84" s="55"/>
    </row>
    <row r="85" spans="1:14" ht="18">
      <c r="A85" s="56"/>
      <c r="B85" s="21">
        <v>0</v>
      </c>
      <c r="C85" s="21">
        <v>0</v>
      </c>
      <c r="D85" s="67"/>
      <c r="E85" s="95"/>
      <c r="F85" s="21">
        <v>0</v>
      </c>
      <c r="G85" s="55"/>
      <c r="H85" s="63"/>
      <c r="I85" s="21">
        <v>0</v>
      </c>
      <c r="J85" s="21">
        <v>0</v>
      </c>
      <c r="K85" s="67"/>
      <c r="L85" s="95"/>
      <c r="M85" s="21">
        <v>0</v>
      </c>
      <c r="N85" s="55"/>
    </row>
    <row r="86" spans="1:14" ht="18">
      <c r="A86" s="56"/>
      <c r="B86" s="21">
        <v>0</v>
      </c>
      <c r="C86" s="21">
        <v>0</v>
      </c>
      <c r="D86" s="67"/>
      <c r="E86" s="95"/>
      <c r="F86" s="21">
        <v>0</v>
      </c>
      <c r="G86" s="55"/>
      <c r="H86" s="63"/>
      <c r="I86" s="21">
        <v>0</v>
      </c>
      <c r="J86" s="21">
        <v>0</v>
      </c>
      <c r="K86" s="67"/>
      <c r="L86" s="95"/>
      <c r="M86" s="21">
        <v>0</v>
      </c>
      <c r="N86" s="55"/>
    </row>
    <row r="87" spans="1:14" ht="18">
      <c r="A87" s="56"/>
      <c r="B87" s="21">
        <v>0</v>
      </c>
      <c r="C87" s="21">
        <v>0</v>
      </c>
      <c r="D87" s="67"/>
      <c r="E87" s="95"/>
      <c r="F87" s="21">
        <v>0</v>
      </c>
      <c r="G87" s="55"/>
      <c r="H87" s="63"/>
      <c r="I87" s="21">
        <v>0</v>
      </c>
      <c r="J87" s="21">
        <v>0</v>
      </c>
      <c r="K87" s="67"/>
      <c r="L87" s="95"/>
      <c r="M87" s="21">
        <v>0</v>
      </c>
      <c r="N87" s="55"/>
    </row>
    <row r="88" spans="1:14" ht="18">
      <c r="A88" s="56"/>
      <c r="B88" s="21">
        <v>0</v>
      </c>
      <c r="C88" s="21">
        <v>0</v>
      </c>
      <c r="D88" s="67"/>
      <c r="E88" s="95"/>
      <c r="F88" s="21">
        <v>0</v>
      </c>
      <c r="G88" s="55"/>
      <c r="H88" s="63"/>
      <c r="I88" s="21">
        <v>0</v>
      </c>
      <c r="J88" s="21">
        <v>0</v>
      </c>
      <c r="K88" s="67"/>
      <c r="L88" s="95"/>
      <c r="M88" s="21">
        <v>0</v>
      </c>
      <c r="N88" s="55"/>
    </row>
    <row r="89" spans="1:14" ht="18">
      <c r="A89" s="56"/>
      <c r="B89" s="21">
        <v>0</v>
      </c>
      <c r="C89" s="21">
        <v>0</v>
      </c>
      <c r="D89" s="67"/>
      <c r="E89" s="95"/>
      <c r="F89" s="21">
        <v>0</v>
      </c>
      <c r="G89" s="55"/>
      <c r="H89" s="63"/>
      <c r="I89" s="21">
        <v>0</v>
      </c>
      <c r="J89" s="21">
        <v>0</v>
      </c>
      <c r="K89" s="67"/>
      <c r="L89" s="95"/>
      <c r="M89" s="21">
        <v>0</v>
      </c>
      <c r="N89" s="55"/>
    </row>
    <row r="90" spans="1:14" ht="18">
      <c r="A90" s="56"/>
      <c r="B90" s="21">
        <v>0</v>
      </c>
      <c r="C90" s="21">
        <v>0</v>
      </c>
      <c r="D90" s="67"/>
      <c r="E90" s="95"/>
      <c r="F90" s="21">
        <v>0</v>
      </c>
      <c r="G90" s="55"/>
      <c r="H90" s="63"/>
      <c r="I90" s="21">
        <v>0</v>
      </c>
      <c r="J90" s="21">
        <v>0</v>
      </c>
      <c r="K90" s="67"/>
      <c r="L90" s="95"/>
      <c r="M90" s="21">
        <v>0</v>
      </c>
      <c r="N90" s="55"/>
    </row>
    <row r="91" spans="1:14" ht="18">
      <c r="A91" s="56"/>
      <c r="B91" s="21">
        <v>0</v>
      </c>
      <c r="C91" s="21">
        <v>0</v>
      </c>
      <c r="D91" s="67"/>
      <c r="E91" s="95"/>
      <c r="F91" s="21">
        <v>0</v>
      </c>
      <c r="G91" s="55"/>
      <c r="H91" s="63"/>
      <c r="I91" s="21">
        <v>0</v>
      </c>
      <c r="J91" s="21">
        <v>0</v>
      </c>
      <c r="K91" s="67"/>
      <c r="L91" s="95"/>
      <c r="M91" s="21">
        <v>0</v>
      </c>
      <c r="N91" s="55"/>
    </row>
    <row r="92" spans="1:14" ht="18">
      <c r="A92" s="56"/>
      <c r="B92" s="21">
        <v>0</v>
      </c>
      <c r="C92" s="21">
        <v>0</v>
      </c>
      <c r="D92" s="67"/>
      <c r="E92" s="95"/>
      <c r="F92" s="21">
        <v>0</v>
      </c>
      <c r="G92" s="55"/>
      <c r="H92" s="63"/>
      <c r="I92" s="21">
        <v>0</v>
      </c>
      <c r="J92" s="21">
        <v>0</v>
      </c>
      <c r="K92" s="67"/>
      <c r="L92" s="95"/>
      <c r="M92" s="21">
        <v>0</v>
      </c>
      <c r="N92" s="55"/>
    </row>
    <row r="93" spans="1:14" ht="18">
      <c r="A93" s="56"/>
      <c r="B93" s="21">
        <v>0</v>
      </c>
      <c r="C93" s="21">
        <v>0</v>
      </c>
      <c r="D93" s="67"/>
      <c r="E93" s="95"/>
      <c r="F93" s="21">
        <v>0</v>
      </c>
      <c r="G93" s="55"/>
      <c r="H93" s="63"/>
      <c r="I93" s="21">
        <v>0</v>
      </c>
      <c r="J93" s="21">
        <v>0</v>
      </c>
      <c r="K93" s="67"/>
      <c r="L93" s="95"/>
      <c r="M93" s="21">
        <v>0</v>
      </c>
      <c r="N93" s="55"/>
    </row>
    <row r="94" spans="1:14" ht="18">
      <c r="A94" s="56"/>
      <c r="B94" s="21">
        <v>0</v>
      </c>
      <c r="C94" s="21">
        <v>0</v>
      </c>
      <c r="D94" s="67"/>
      <c r="E94" s="95"/>
      <c r="F94" s="21">
        <v>0</v>
      </c>
      <c r="G94" s="55"/>
      <c r="H94" s="63"/>
      <c r="I94" s="21">
        <v>0</v>
      </c>
      <c r="J94" s="21">
        <v>0</v>
      </c>
      <c r="K94" s="67"/>
      <c r="L94" s="95"/>
      <c r="M94" s="21">
        <v>0</v>
      </c>
      <c r="N94" s="55"/>
    </row>
    <row r="95" spans="1:14" ht="18">
      <c r="A95" s="56"/>
      <c r="B95" s="21">
        <v>0</v>
      </c>
      <c r="C95" s="21">
        <v>0</v>
      </c>
      <c r="D95" s="67"/>
      <c r="E95" s="95"/>
      <c r="F95" s="21">
        <v>0</v>
      </c>
      <c r="G95" s="55"/>
      <c r="H95" s="63"/>
      <c r="I95" s="21">
        <v>0</v>
      </c>
      <c r="J95" s="21">
        <v>0</v>
      </c>
      <c r="K95" s="67"/>
      <c r="L95" s="95"/>
      <c r="M95" s="21">
        <v>0</v>
      </c>
      <c r="N95" s="55"/>
    </row>
    <row r="96" spans="1:14" ht="18">
      <c r="A96" s="56"/>
      <c r="B96" s="21">
        <v>0</v>
      </c>
      <c r="C96" s="21">
        <v>0</v>
      </c>
      <c r="D96" s="67"/>
      <c r="E96" s="95"/>
      <c r="F96" s="21">
        <v>0</v>
      </c>
      <c r="G96" s="55"/>
      <c r="H96" s="63"/>
      <c r="I96" s="21">
        <v>0</v>
      </c>
      <c r="J96" s="21">
        <v>0</v>
      </c>
      <c r="K96" s="67"/>
      <c r="L96" s="95"/>
      <c r="M96" s="21">
        <v>0</v>
      </c>
      <c r="N96" s="55"/>
    </row>
    <row r="97" spans="1:14" ht="18">
      <c r="A97" s="56"/>
      <c r="B97" s="21">
        <v>0</v>
      </c>
      <c r="C97" s="21">
        <v>0</v>
      </c>
      <c r="D97" s="67"/>
      <c r="E97" s="95"/>
      <c r="F97" s="21">
        <v>0</v>
      </c>
      <c r="G97" s="55"/>
      <c r="H97" s="63"/>
      <c r="I97" s="21">
        <v>0</v>
      </c>
      <c r="J97" s="21">
        <v>0</v>
      </c>
      <c r="K97" s="67"/>
      <c r="L97" s="95"/>
      <c r="M97" s="21">
        <v>0</v>
      </c>
      <c r="N97" s="55"/>
    </row>
    <row r="98" spans="1:14" ht="18">
      <c r="A98" s="56"/>
      <c r="B98" s="21">
        <v>0</v>
      </c>
      <c r="C98" s="21">
        <v>0</v>
      </c>
      <c r="D98" s="67"/>
      <c r="E98" s="95"/>
      <c r="F98" s="21">
        <v>0</v>
      </c>
      <c r="G98" s="55"/>
      <c r="H98" s="63"/>
      <c r="I98" s="21">
        <v>0</v>
      </c>
      <c r="J98" s="21">
        <v>0</v>
      </c>
      <c r="K98" s="67"/>
      <c r="L98" s="95"/>
      <c r="M98" s="21">
        <v>0</v>
      </c>
      <c r="N98" s="55"/>
    </row>
    <row r="99" spans="1:14" ht="18">
      <c r="A99" s="56"/>
      <c r="B99" s="21">
        <v>0</v>
      </c>
      <c r="C99" s="21">
        <v>0</v>
      </c>
      <c r="D99" s="67"/>
      <c r="E99" s="95"/>
      <c r="F99" s="21">
        <v>0</v>
      </c>
      <c r="G99" s="55"/>
      <c r="H99" s="63"/>
      <c r="I99" s="21">
        <v>0</v>
      </c>
      <c r="J99" s="21">
        <v>0</v>
      </c>
      <c r="K99" s="67"/>
      <c r="L99" s="95"/>
      <c r="M99" s="21">
        <v>0</v>
      </c>
      <c r="N99" s="55"/>
    </row>
    <row r="100" spans="1:14" ht="18">
      <c r="A100" s="56"/>
      <c r="B100" s="21">
        <v>0</v>
      </c>
      <c r="C100" s="21">
        <v>0</v>
      </c>
      <c r="D100" s="67"/>
      <c r="E100" s="95"/>
      <c r="F100" s="21">
        <v>0</v>
      </c>
      <c r="G100" s="55"/>
      <c r="H100" s="63"/>
      <c r="I100" s="21">
        <v>0</v>
      </c>
      <c r="J100" s="21">
        <v>0</v>
      </c>
      <c r="K100" s="67"/>
      <c r="L100" s="95"/>
      <c r="M100" s="21">
        <v>0</v>
      </c>
      <c r="N100" s="55"/>
    </row>
    <row r="101" spans="1:14" ht="18">
      <c r="A101" s="56"/>
      <c r="B101" s="21">
        <v>0</v>
      </c>
      <c r="C101" s="21">
        <v>0</v>
      </c>
      <c r="D101" s="67"/>
      <c r="E101" s="95"/>
      <c r="F101" s="21">
        <v>0</v>
      </c>
      <c r="G101" s="55"/>
      <c r="H101" s="63"/>
      <c r="I101" s="21">
        <v>0</v>
      </c>
      <c r="J101" s="21">
        <v>0</v>
      </c>
      <c r="K101" s="67"/>
      <c r="L101" s="95"/>
      <c r="M101" s="21">
        <v>0</v>
      </c>
      <c r="N101" s="55"/>
    </row>
    <row r="102" spans="1:14" ht="18">
      <c r="A102" s="56"/>
      <c r="B102" s="21">
        <v>0</v>
      </c>
      <c r="C102" s="21">
        <v>0</v>
      </c>
      <c r="D102" s="67"/>
      <c r="E102" s="95"/>
      <c r="F102" s="21">
        <v>0</v>
      </c>
      <c r="G102" s="55"/>
      <c r="H102" s="63"/>
      <c r="I102" s="21">
        <v>0</v>
      </c>
      <c r="J102" s="21">
        <v>0</v>
      </c>
      <c r="K102" s="67"/>
      <c r="L102" s="95"/>
      <c r="M102" s="21">
        <v>0</v>
      </c>
      <c r="N102" s="55"/>
    </row>
    <row r="103" spans="1:14" ht="18">
      <c r="A103" s="56"/>
      <c r="B103" s="21">
        <v>0</v>
      </c>
      <c r="C103" s="21">
        <v>0</v>
      </c>
      <c r="D103" s="67"/>
      <c r="E103" s="95"/>
      <c r="F103" s="21">
        <v>0</v>
      </c>
      <c r="G103" s="55"/>
      <c r="H103" s="63"/>
      <c r="I103" s="21">
        <v>0</v>
      </c>
      <c r="J103" s="21">
        <v>0</v>
      </c>
      <c r="K103" s="67"/>
      <c r="L103" s="95"/>
      <c r="M103" s="21">
        <v>0</v>
      </c>
      <c r="N103" s="55"/>
    </row>
    <row r="104" spans="1:14" ht="18">
      <c r="A104" s="56"/>
      <c r="B104" s="21">
        <v>0</v>
      </c>
      <c r="C104" s="21">
        <v>0</v>
      </c>
      <c r="D104" s="67"/>
      <c r="E104" s="95"/>
      <c r="F104" s="21">
        <v>0</v>
      </c>
      <c r="G104" s="55"/>
      <c r="H104" s="63"/>
      <c r="I104" s="21">
        <v>0</v>
      </c>
      <c r="J104" s="21">
        <v>0</v>
      </c>
      <c r="K104" s="67"/>
      <c r="L104" s="95"/>
      <c r="M104" s="21">
        <v>0</v>
      </c>
      <c r="N104" s="55"/>
    </row>
    <row r="105" spans="1:14" ht="18">
      <c r="A105" s="56"/>
      <c r="B105" s="21">
        <v>0</v>
      </c>
      <c r="C105" s="21">
        <v>0</v>
      </c>
      <c r="D105" s="67"/>
      <c r="E105" s="95"/>
      <c r="F105" s="21">
        <v>0</v>
      </c>
      <c r="G105" s="55"/>
      <c r="H105" s="63"/>
      <c r="I105" s="21">
        <v>0</v>
      </c>
      <c r="J105" s="21">
        <v>0</v>
      </c>
      <c r="K105" s="67"/>
      <c r="L105" s="95"/>
      <c r="M105" s="21">
        <v>0</v>
      </c>
      <c r="N105" s="55"/>
    </row>
    <row r="106" spans="1:14" ht="18">
      <c r="A106" s="56"/>
      <c r="B106" s="21">
        <v>0</v>
      </c>
      <c r="C106" s="21">
        <v>0</v>
      </c>
      <c r="D106" s="67"/>
      <c r="E106" s="95"/>
      <c r="F106" s="21">
        <v>0</v>
      </c>
      <c r="G106" s="55"/>
      <c r="H106" s="63"/>
      <c r="I106" s="21">
        <v>0</v>
      </c>
      <c r="J106" s="21">
        <v>0</v>
      </c>
      <c r="K106" s="67"/>
      <c r="L106" s="95"/>
      <c r="M106" s="21">
        <v>0</v>
      </c>
      <c r="N106" s="55"/>
    </row>
    <row r="107" spans="1:14" ht="18">
      <c r="A107" s="56"/>
      <c r="B107" s="21">
        <v>0</v>
      </c>
      <c r="C107" s="21">
        <v>0</v>
      </c>
      <c r="D107" s="67"/>
      <c r="E107" s="95"/>
      <c r="F107" s="21">
        <v>0</v>
      </c>
      <c r="G107" s="55"/>
      <c r="H107" s="63"/>
      <c r="I107" s="21">
        <v>0</v>
      </c>
      <c r="J107" s="21">
        <v>0</v>
      </c>
      <c r="K107" s="67"/>
      <c r="L107" s="95"/>
      <c r="M107" s="21">
        <v>0</v>
      </c>
      <c r="N107" s="55"/>
    </row>
    <row r="108" spans="1:14" ht="18">
      <c r="A108" s="56"/>
      <c r="B108" s="21">
        <v>0</v>
      </c>
      <c r="C108" s="21">
        <v>0</v>
      </c>
      <c r="D108" s="67"/>
      <c r="E108" s="95"/>
      <c r="F108" s="21">
        <v>0</v>
      </c>
      <c r="G108" s="55"/>
      <c r="H108" s="63"/>
      <c r="I108" s="21">
        <v>0</v>
      </c>
      <c r="J108" s="21">
        <v>0</v>
      </c>
      <c r="K108" s="67"/>
      <c r="L108" s="95"/>
      <c r="M108" s="21">
        <v>0</v>
      </c>
      <c r="N108" s="55"/>
    </row>
    <row r="109" spans="1:14" ht="18">
      <c r="A109" s="56"/>
      <c r="B109" s="21">
        <v>0</v>
      </c>
      <c r="C109" s="21">
        <v>0</v>
      </c>
      <c r="D109" s="67"/>
      <c r="E109" s="95"/>
      <c r="F109" s="21">
        <v>0</v>
      </c>
      <c r="G109" s="55"/>
      <c r="H109" s="63"/>
      <c r="I109" s="21">
        <v>0</v>
      </c>
      <c r="J109" s="21">
        <v>0</v>
      </c>
      <c r="K109" s="67"/>
      <c r="L109" s="95"/>
      <c r="M109" s="21">
        <v>0</v>
      </c>
      <c r="N109" s="55"/>
    </row>
    <row r="110" spans="1:14" ht="18">
      <c r="A110" s="56"/>
      <c r="B110" s="21">
        <v>0</v>
      </c>
      <c r="C110" s="21">
        <v>0</v>
      </c>
      <c r="D110" s="67"/>
      <c r="E110" s="95"/>
      <c r="F110" s="21">
        <v>0</v>
      </c>
      <c r="G110" s="55"/>
      <c r="H110" s="63"/>
      <c r="I110" s="21">
        <v>0</v>
      </c>
      <c r="J110" s="21">
        <v>0</v>
      </c>
      <c r="K110" s="67"/>
      <c r="L110" s="95"/>
      <c r="M110" s="21">
        <v>0</v>
      </c>
      <c r="N110" s="55"/>
    </row>
    <row r="111" spans="1:14" ht="18">
      <c r="A111" s="56"/>
      <c r="B111" s="21">
        <v>0</v>
      </c>
      <c r="C111" s="21">
        <v>0</v>
      </c>
      <c r="D111" s="67"/>
      <c r="E111" s="95"/>
      <c r="F111" s="21">
        <v>0</v>
      </c>
      <c r="G111" s="55"/>
      <c r="H111" s="63"/>
      <c r="I111" s="21">
        <v>0</v>
      </c>
      <c r="J111" s="21">
        <v>0</v>
      </c>
      <c r="K111" s="67"/>
      <c r="L111" s="95"/>
      <c r="M111" s="21">
        <v>0</v>
      </c>
      <c r="N111" s="55"/>
    </row>
    <row r="112" spans="1:14" ht="18">
      <c r="A112" s="56"/>
      <c r="B112" s="21">
        <v>0</v>
      </c>
      <c r="C112" s="21">
        <v>0</v>
      </c>
      <c r="D112" s="67"/>
      <c r="E112" s="95"/>
      <c r="F112" s="21">
        <v>0</v>
      </c>
      <c r="G112" s="55"/>
      <c r="H112" s="63"/>
      <c r="I112" s="21">
        <v>0</v>
      </c>
      <c r="J112" s="21">
        <v>0</v>
      </c>
      <c r="K112" s="67"/>
      <c r="L112" s="95"/>
      <c r="M112" s="21">
        <v>0</v>
      </c>
      <c r="N112" s="55"/>
    </row>
    <row r="113" spans="1:14" ht="18">
      <c r="A113" s="56"/>
      <c r="B113" s="21">
        <v>0</v>
      </c>
      <c r="C113" s="21">
        <v>0</v>
      </c>
      <c r="D113" s="67"/>
      <c r="E113" s="95"/>
      <c r="F113" s="21">
        <v>0</v>
      </c>
      <c r="G113" s="55"/>
      <c r="H113" s="63"/>
      <c r="I113" s="21">
        <v>0</v>
      </c>
      <c r="J113" s="21">
        <v>0</v>
      </c>
      <c r="K113" s="67"/>
      <c r="L113" s="95"/>
      <c r="M113" s="21">
        <v>0</v>
      </c>
      <c r="N113" s="55"/>
    </row>
    <row r="114" spans="1:14" ht="18">
      <c r="A114" s="56"/>
      <c r="B114" s="21">
        <v>0</v>
      </c>
      <c r="C114" s="21">
        <v>0</v>
      </c>
      <c r="D114" s="67"/>
      <c r="E114" s="95"/>
      <c r="F114" s="21">
        <v>0</v>
      </c>
      <c r="G114" s="55"/>
      <c r="H114" s="63"/>
      <c r="I114" s="21">
        <v>0</v>
      </c>
      <c r="J114" s="21">
        <v>0</v>
      </c>
      <c r="K114" s="67"/>
      <c r="L114" s="95"/>
      <c r="M114" s="21">
        <v>0</v>
      </c>
      <c r="N114" s="55"/>
    </row>
    <row r="115" spans="1:14" ht="18">
      <c r="A115" s="56"/>
      <c r="B115" s="21">
        <v>0</v>
      </c>
      <c r="C115" s="21">
        <v>0</v>
      </c>
      <c r="D115" s="67"/>
      <c r="E115" s="95"/>
      <c r="F115" s="21">
        <v>0</v>
      </c>
      <c r="G115" s="55"/>
      <c r="H115" s="63"/>
      <c r="I115" s="21">
        <v>0</v>
      </c>
      <c r="J115" s="21">
        <v>0</v>
      </c>
      <c r="K115" s="67"/>
      <c r="L115" s="95"/>
      <c r="M115" s="21">
        <v>0</v>
      </c>
      <c r="N115" s="55"/>
    </row>
    <row r="116" spans="1:14" ht="18">
      <c r="A116" s="56"/>
      <c r="B116" s="21">
        <v>0</v>
      </c>
      <c r="C116" s="21">
        <v>0</v>
      </c>
      <c r="D116" s="67"/>
      <c r="E116" s="95"/>
      <c r="F116" s="21">
        <v>0</v>
      </c>
      <c r="G116" s="55"/>
      <c r="H116" s="63"/>
      <c r="I116" s="21">
        <v>0</v>
      </c>
      <c r="J116" s="21">
        <v>0</v>
      </c>
      <c r="K116" s="67"/>
      <c r="L116" s="95"/>
      <c r="M116" s="21">
        <v>0</v>
      </c>
      <c r="N116" s="55"/>
    </row>
    <row r="117" spans="1:14" ht="18">
      <c r="A117" s="56"/>
      <c r="B117" s="21">
        <v>0</v>
      </c>
      <c r="C117" s="21">
        <v>0</v>
      </c>
      <c r="D117" s="67"/>
      <c r="E117" s="95"/>
      <c r="F117" s="21">
        <v>0</v>
      </c>
      <c r="G117" s="55"/>
      <c r="H117" s="63"/>
      <c r="I117" s="21">
        <v>0</v>
      </c>
      <c r="J117" s="21">
        <v>0</v>
      </c>
      <c r="K117" s="67"/>
      <c r="L117" s="95"/>
      <c r="M117" s="21">
        <v>0</v>
      </c>
      <c r="N117" s="55"/>
    </row>
    <row r="118" spans="1:14" ht="18">
      <c r="A118" s="56"/>
      <c r="B118" s="21">
        <v>0</v>
      </c>
      <c r="C118" s="21">
        <v>0</v>
      </c>
      <c r="D118" s="67"/>
      <c r="E118" s="95"/>
      <c r="F118" s="21">
        <v>0</v>
      </c>
      <c r="G118" s="55"/>
      <c r="H118" s="63"/>
      <c r="I118" s="21">
        <v>0</v>
      </c>
      <c r="J118" s="21">
        <v>0</v>
      </c>
      <c r="K118" s="67"/>
      <c r="L118" s="95"/>
      <c r="M118" s="21">
        <v>0</v>
      </c>
      <c r="N118" s="55"/>
    </row>
    <row r="119" spans="1:14" ht="18">
      <c r="A119" s="56"/>
      <c r="B119" s="21">
        <v>0</v>
      </c>
      <c r="C119" s="21">
        <v>0</v>
      </c>
      <c r="D119" s="67"/>
      <c r="E119" s="95"/>
      <c r="F119" s="21">
        <v>0</v>
      </c>
      <c r="G119" s="55"/>
      <c r="H119" s="63"/>
      <c r="I119" s="21">
        <v>0</v>
      </c>
      <c r="J119" s="21">
        <v>0</v>
      </c>
      <c r="K119" s="67"/>
      <c r="L119" s="95"/>
      <c r="M119" s="21">
        <v>0</v>
      </c>
      <c r="N119" s="55"/>
    </row>
    <row r="120" spans="1:14" ht="18">
      <c r="A120" s="56"/>
      <c r="B120" s="21">
        <v>0</v>
      </c>
      <c r="C120" s="21">
        <v>0</v>
      </c>
      <c r="D120" s="67"/>
      <c r="E120" s="95"/>
      <c r="F120" s="21">
        <v>0</v>
      </c>
      <c r="G120" s="55"/>
      <c r="H120" s="63"/>
      <c r="I120" s="21">
        <v>0</v>
      </c>
      <c r="J120" s="21">
        <v>0</v>
      </c>
      <c r="K120" s="67"/>
      <c r="L120" s="95"/>
      <c r="M120" s="21">
        <v>0</v>
      </c>
      <c r="N120" s="55"/>
    </row>
    <row r="121" spans="1:14" ht="18">
      <c r="B121" s="21">
        <v>0</v>
      </c>
      <c r="C121" s="21">
        <v>0</v>
      </c>
      <c r="D121" s="67"/>
      <c r="E121" s="95"/>
      <c r="F121" s="21">
        <v>0</v>
      </c>
      <c r="G121" s="55"/>
      <c r="H121" s="63"/>
      <c r="I121" s="21">
        <v>0</v>
      </c>
      <c r="J121" s="21">
        <v>0</v>
      </c>
      <c r="K121" s="67"/>
      <c r="L121" s="95"/>
      <c r="M121" s="21">
        <v>0</v>
      </c>
      <c r="N121" s="55"/>
    </row>
    <row r="122" spans="1:14" ht="18">
      <c r="A122" s="56"/>
      <c r="B122" s="21">
        <v>0</v>
      </c>
      <c r="C122" s="21">
        <v>0</v>
      </c>
      <c r="D122" s="67"/>
      <c r="E122" s="95"/>
      <c r="F122" s="21">
        <v>0</v>
      </c>
      <c r="G122" s="55"/>
      <c r="H122" s="63"/>
      <c r="I122" s="21">
        <v>0</v>
      </c>
      <c r="J122" s="21">
        <v>0</v>
      </c>
      <c r="K122" s="67"/>
      <c r="L122" s="95"/>
      <c r="M122" s="21">
        <v>0</v>
      </c>
      <c r="N122" s="55"/>
    </row>
    <row r="123" spans="1:14" ht="18">
      <c r="A123" s="56"/>
      <c r="B123" s="21">
        <v>0</v>
      </c>
      <c r="C123" s="21">
        <v>0</v>
      </c>
      <c r="D123" s="67"/>
      <c r="E123" s="95"/>
      <c r="F123" s="21">
        <v>0</v>
      </c>
      <c r="G123" s="55"/>
      <c r="H123" s="63"/>
      <c r="I123" s="21">
        <v>0</v>
      </c>
      <c r="J123" s="21">
        <v>0</v>
      </c>
      <c r="K123" s="67"/>
      <c r="L123" s="95"/>
      <c r="M123" s="21">
        <v>0</v>
      </c>
      <c r="N123" s="55"/>
    </row>
    <row r="124" spans="1:14" ht="18">
      <c r="A124" s="56"/>
      <c r="B124" s="21">
        <v>0</v>
      </c>
      <c r="C124" s="21">
        <v>0</v>
      </c>
      <c r="D124" s="67"/>
      <c r="E124" s="95"/>
      <c r="F124" s="21">
        <v>0</v>
      </c>
      <c r="G124" s="55"/>
      <c r="H124" s="63"/>
      <c r="I124" s="21">
        <v>0</v>
      </c>
      <c r="J124" s="21">
        <v>0</v>
      </c>
      <c r="K124" s="67"/>
      <c r="L124" s="95"/>
      <c r="M124" s="21">
        <v>0</v>
      </c>
      <c r="N124" s="55"/>
    </row>
    <row r="125" spans="1:14" ht="18">
      <c r="A125" s="56"/>
      <c r="B125" s="21">
        <v>0</v>
      </c>
      <c r="C125" s="21">
        <v>0</v>
      </c>
      <c r="D125" s="67"/>
      <c r="E125" s="95"/>
      <c r="F125" s="21">
        <v>0</v>
      </c>
      <c r="G125" s="55"/>
      <c r="H125" s="63"/>
      <c r="I125" s="21">
        <v>0</v>
      </c>
      <c r="J125" s="21">
        <v>0</v>
      </c>
      <c r="K125" s="67"/>
      <c r="L125" s="95"/>
      <c r="M125" s="21">
        <v>0</v>
      </c>
      <c r="N125" s="55"/>
    </row>
    <row r="126" spans="1:14" ht="18">
      <c r="A126" s="56"/>
      <c r="B126" s="21">
        <v>0</v>
      </c>
      <c r="C126" s="21">
        <v>0</v>
      </c>
      <c r="D126" s="67"/>
      <c r="E126" s="95"/>
      <c r="F126" s="21">
        <v>0</v>
      </c>
      <c r="G126" s="55"/>
      <c r="H126" s="63"/>
      <c r="I126" s="21">
        <v>0</v>
      </c>
      <c r="J126" s="21">
        <v>0</v>
      </c>
      <c r="K126" s="67"/>
      <c r="L126" s="95"/>
      <c r="M126" s="21">
        <v>0</v>
      </c>
      <c r="N126" s="55"/>
    </row>
    <row r="127" spans="1:14" ht="18">
      <c r="A127" s="56"/>
      <c r="B127" s="21">
        <v>0</v>
      </c>
      <c r="C127" s="21">
        <v>0</v>
      </c>
      <c r="D127" s="67"/>
      <c r="E127" s="95"/>
      <c r="F127" s="21">
        <v>0</v>
      </c>
      <c r="G127" s="55"/>
      <c r="H127" s="63"/>
      <c r="I127" s="21">
        <v>0</v>
      </c>
      <c r="J127" s="21">
        <v>0</v>
      </c>
      <c r="K127" s="67"/>
      <c r="L127" s="95"/>
      <c r="M127" s="21">
        <v>0</v>
      </c>
      <c r="N127" s="55"/>
    </row>
    <row r="128" spans="1:14" ht="18">
      <c r="A128" s="56"/>
      <c r="B128" s="21">
        <v>0</v>
      </c>
      <c r="C128" s="21">
        <v>0</v>
      </c>
      <c r="D128" s="67"/>
      <c r="E128" s="95"/>
      <c r="F128" s="21">
        <v>0</v>
      </c>
      <c r="G128" s="55"/>
      <c r="H128" s="63"/>
      <c r="I128" s="21">
        <v>0</v>
      </c>
      <c r="J128" s="21">
        <v>0</v>
      </c>
      <c r="K128" s="67"/>
      <c r="L128" s="95"/>
      <c r="M128" s="21">
        <v>0</v>
      </c>
      <c r="N128" s="55"/>
    </row>
    <row r="129" spans="1:14" ht="18">
      <c r="A129" s="56"/>
      <c r="B129" s="21">
        <v>0</v>
      </c>
      <c r="C129" s="21">
        <v>0</v>
      </c>
      <c r="D129" s="67"/>
      <c r="E129" s="95"/>
      <c r="F129" s="21">
        <v>0</v>
      </c>
      <c r="G129" s="55"/>
      <c r="H129" s="63"/>
      <c r="I129" s="21">
        <v>0</v>
      </c>
      <c r="J129" s="21">
        <v>0</v>
      </c>
      <c r="K129" s="67"/>
      <c r="L129" s="95"/>
      <c r="M129" s="21">
        <v>0</v>
      </c>
      <c r="N129" s="55"/>
    </row>
    <row r="130" spans="1:14" ht="18">
      <c r="A130" s="56"/>
      <c r="B130" s="21">
        <v>0</v>
      </c>
      <c r="C130" s="21">
        <v>0</v>
      </c>
      <c r="D130" s="67"/>
      <c r="E130" s="95"/>
      <c r="F130" s="21">
        <v>0</v>
      </c>
      <c r="G130" s="55"/>
      <c r="H130" s="63"/>
      <c r="I130" s="21">
        <v>0</v>
      </c>
      <c r="J130" s="21">
        <v>0</v>
      </c>
      <c r="K130" s="67"/>
      <c r="L130" s="95"/>
      <c r="M130" s="21">
        <v>0</v>
      </c>
      <c r="N130" s="55"/>
    </row>
    <row r="131" spans="1:14" ht="18">
      <c r="A131" s="56"/>
      <c r="B131" s="21">
        <v>0</v>
      </c>
      <c r="C131" s="21">
        <v>0</v>
      </c>
      <c r="D131" s="67"/>
      <c r="E131" s="95"/>
      <c r="F131" s="21">
        <v>0</v>
      </c>
      <c r="G131" s="55"/>
      <c r="H131" s="63"/>
      <c r="I131" s="21">
        <v>0</v>
      </c>
      <c r="J131" s="21">
        <v>0</v>
      </c>
      <c r="K131" s="67"/>
      <c r="L131" s="95"/>
      <c r="M131" s="21">
        <v>0</v>
      </c>
      <c r="N131" s="55"/>
    </row>
    <row r="132" spans="1:14" ht="18">
      <c r="A132" s="56"/>
      <c r="B132" s="21">
        <v>0</v>
      </c>
      <c r="C132" s="21">
        <v>0</v>
      </c>
      <c r="D132" s="67"/>
      <c r="E132" s="95"/>
      <c r="F132" s="21">
        <v>0</v>
      </c>
      <c r="G132" s="55"/>
      <c r="H132" s="63"/>
      <c r="I132" s="21">
        <v>0</v>
      </c>
      <c r="J132" s="21">
        <v>0</v>
      </c>
      <c r="K132" s="67"/>
      <c r="L132" s="95"/>
      <c r="M132" s="21">
        <v>0</v>
      </c>
      <c r="N132" s="55"/>
    </row>
    <row r="133" spans="1:14" ht="18">
      <c r="A133" s="56"/>
      <c r="B133" s="21">
        <v>0</v>
      </c>
      <c r="C133" s="21">
        <v>0</v>
      </c>
      <c r="D133" s="67"/>
      <c r="E133" s="95"/>
      <c r="F133" s="21">
        <v>0</v>
      </c>
      <c r="G133" s="55"/>
      <c r="H133" s="63"/>
      <c r="I133" s="21">
        <v>0</v>
      </c>
      <c r="J133" s="21">
        <v>0</v>
      </c>
      <c r="K133" s="67"/>
      <c r="L133" s="95"/>
      <c r="M133" s="21">
        <v>0</v>
      </c>
      <c r="N133" s="55"/>
    </row>
    <row r="134" spans="1:14" ht="18">
      <c r="A134" s="56"/>
      <c r="B134" s="21">
        <v>0</v>
      </c>
      <c r="C134" s="21">
        <v>0</v>
      </c>
      <c r="D134" s="67"/>
      <c r="E134" s="95"/>
      <c r="F134" s="21">
        <v>0</v>
      </c>
      <c r="G134" s="55"/>
      <c r="H134" s="63"/>
      <c r="I134" s="21">
        <v>0</v>
      </c>
      <c r="J134" s="21">
        <v>0</v>
      </c>
      <c r="K134" s="67"/>
      <c r="L134" s="95"/>
      <c r="M134" s="21">
        <v>0</v>
      </c>
      <c r="N134" s="55"/>
    </row>
    <row r="135" spans="1:14" ht="18">
      <c r="A135" s="56"/>
      <c r="B135" s="21">
        <v>0</v>
      </c>
      <c r="C135" s="21">
        <v>0</v>
      </c>
      <c r="D135" s="67"/>
      <c r="E135" s="95"/>
      <c r="F135" s="21">
        <v>0</v>
      </c>
      <c r="G135" s="55"/>
      <c r="H135" s="63"/>
      <c r="I135" s="21">
        <v>0</v>
      </c>
      <c r="J135" s="21">
        <v>0</v>
      </c>
      <c r="K135" s="67"/>
      <c r="L135" s="95"/>
      <c r="M135" s="21">
        <v>0</v>
      </c>
      <c r="N135" s="55"/>
    </row>
    <row r="136" spans="1:14" ht="18">
      <c r="A136" s="56"/>
      <c r="B136" s="21">
        <v>0</v>
      </c>
      <c r="C136" s="21">
        <v>0</v>
      </c>
      <c r="D136" s="67"/>
      <c r="E136" s="95"/>
      <c r="F136" s="21">
        <v>0</v>
      </c>
      <c r="G136" s="55"/>
      <c r="H136" s="63"/>
      <c r="I136" s="21">
        <v>0</v>
      </c>
      <c r="J136" s="21">
        <v>0</v>
      </c>
      <c r="K136" s="67"/>
      <c r="L136" s="95"/>
      <c r="M136" s="21">
        <v>0</v>
      </c>
      <c r="N136" s="55"/>
    </row>
    <row r="137" spans="1:14" ht="18">
      <c r="A137" s="56"/>
      <c r="B137" s="21">
        <v>0</v>
      </c>
      <c r="C137" s="21">
        <v>0</v>
      </c>
      <c r="D137" s="67"/>
      <c r="E137" s="95"/>
      <c r="F137" s="21">
        <v>0</v>
      </c>
      <c r="G137" s="55"/>
      <c r="H137" s="63"/>
      <c r="I137" s="21">
        <v>0</v>
      </c>
      <c r="J137" s="21">
        <v>0</v>
      </c>
      <c r="K137" s="67"/>
      <c r="L137" s="95"/>
      <c r="M137" s="21">
        <v>0</v>
      </c>
      <c r="N137" s="55"/>
    </row>
    <row r="138" spans="1:14" ht="18">
      <c r="A138" s="56"/>
      <c r="B138" s="21">
        <v>0</v>
      </c>
      <c r="C138" s="21">
        <v>0</v>
      </c>
      <c r="D138" s="67"/>
      <c r="E138" s="95"/>
      <c r="F138" s="21">
        <v>0</v>
      </c>
      <c r="G138" s="55"/>
      <c r="H138" s="63"/>
      <c r="I138" s="21">
        <v>0</v>
      </c>
      <c r="J138" s="21">
        <v>0</v>
      </c>
      <c r="K138" s="67"/>
      <c r="L138" s="95"/>
      <c r="M138" s="21">
        <v>0</v>
      </c>
      <c r="N138" s="55"/>
    </row>
    <row r="139" spans="1:14" ht="18">
      <c r="A139" s="56"/>
      <c r="B139" s="21">
        <v>0</v>
      </c>
      <c r="C139" s="21">
        <v>0</v>
      </c>
      <c r="D139" s="67"/>
      <c r="E139" s="95"/>
      <c r="F139" s="21">
        <v>0</v>
      </c>
      <c r="G139" s="55"/>
      <c r="H139" s="63"/>
      <c r="I139" s="21">
        <v>0</v>
      </c>
      <c r="J139" s="21">
        <v>0</v>
      </c>
      <c r="K139" s="67"/>
      <c r="L139" s="95"/>
      <c r="M139" s="21">
        <v>0</v>
      </c>
      <c r="N139" s="55"/>
    </row>
    <row r="140" spans="1:14" ht="18">
      <c r="A140" s="56"/>
      <c r="B140" s="21">
        <v>0</v>
      </c>
      <c r="C140" s="21">
        <v>0</v>
      </c>
      <c r="D140" s="67"/>
      <c r="E140" s="95"/>
      <c r="F140" s="21">
        <v>0</v>
      </c>
      <c r="G140" s="55"/>
      <c r="H140" s="63"/>
      <c r="I140" s="21">
        <v>0</v>
      </c>
      <c r="J140" s="21">
        <v>0</v>
      </c>
      <c r="K140" s="67"/>
      <c r="L140" s="95"/>
      <c r="M140" s="21">
        <v>0</v>
      </c>
      <c r="N140" s="55"/>
    </row>
    <row r="141" spans="1:14" ht="18">
      <c r="A141" s="56"/>
      <c r="B141" s="21">
        <v>0</v>
      </c>
      <c r="C141" s="21">
        <v>0</v>
      </c>
      <c r="D141" s="67"/>
      <c r="E141" s="95"/>
      <c r="F141" s="21">
        <v>0</v>
      </c>
      <c r="G141" s="55"/>
      <c r="H141" s="63"/>
      <c r="I141" s="21">
        <v>0</v>
      </c>
      <c r="J141" s="21">
        <v>0</v>
      </c>
      <c r="K141" s="67"/>
      <c r="L141" s="95"/>
      <c r="M141" s="21">
        <v>0</v>
      </c>
      <c r="N141" s="55"/>
    </row>
    <row r="142" spans="1:14" ht="18">
      <c r="A142" s="56"/>
      <c r="B142" s="21">
        <v>0</v>
      </c>
      <c r="C142" s="21">
        <v>0</v>
      </c>
      <c r="D142" s="67"/>
      <c r="E142" s="95"/>
      <c r="F142" s="21">
        <v>0</v>
      </c>
      <c r="G142" s="55"/>
      <c r="H142" s="63"/>
      <c r="I142" s="21">
        <v>0</v>
      </c>
      <c r="J142" s="21">
        <v>0</v>
      </c>
      <c r="K142" s="67"/>
      <c r="L142" s="95"/>
      <c r="M142" s="21">
        <v>0</v>
      </c>
      <c r="N142" s="55"/>
    </row>
    <row r="143" spans="1:14" ht="18">
      <c r="A143" s="56"/>
      <c r="B143" s="21">
        <v>0</v>
      </c>
      <c r="C143" s="21">
        <v>0</v>
      </c>
      <c r="D143" s="67"/>
      <c r="E143" s="95"/>
      <c r="F143" s="21">
        <v>0</v>
      </c>
      <c r="G143" s="55"/>
      <c r="H143" s="63"/>
      <c r="I143" s="21">
        <v>0</v>
      </c>
      <c r="J143" s="21">
        <v>0</v>
      </c>
      <c r="K143" s="67"/>
      <c r="L143" s="95"/>
      <c r="M143" s="21">
        <v>0</v>
      </c>
      <c r="N143" s="55"/>
    </row>
    <row r="144" spans="1:14" ht="18">
      <c r="A144" s="56"/>
      <c r="B144" s="21">
        <v>0</v>
      </c>
      <c r="C144" s="21">
        <v>0</v>
      </c>
      <c r="D144" s="67"/>
      <c r="E144" s="95"/>
      <c r="F144" s="21">
        <v>0</v>
      </c>
      <c r="G144" s="55"/>
      <c r="H144" s="63"/>
      <c r="I144" s="21">
        <v>0</v>
      </c>
      <c r="J144" s="21">
        <v>0</v>
      </c>
      <c r="K144" s="67"/>
      <c r="L144" s="95"/>
      <c r="M144" s="21">
        <v>0</v>
      </c>
      <c r="N144" s="55"/>
    </row>
    <row r="145" spans="1:14" ht="18">
      <c r="A145" s="56"/>
      <c r="B145" s="21">
        <v>0</v>
      </c>
      <c r="C145" s="21">
        <v>0</v>
      </c>
      <c r="D145" s="67"/>
      <c r="E145" s="95"/>
      <c r="F145" s="21">
        <v>0</v>
      </c>
      <c r="G145" s="55"/>
      <c r="H145" s="63"/>
      <c r="I145" s="21">
        <v>0</v>
      </c>
      <c r="J145" s="21">
        <v>0</v>
      </c>
      <c r="K145" s="67"/>
      <c r="L145" s="95"/>
      <c r="M145" s="21">
        <v>0</v>
      </c>
      <c r="N145" s="55"/>
    </row>
    <row r="146" spans="1:14" ht="18">
      <c r="A146" s="56"/>
      <c r="B146" s="21">
        <v>0</v>
      </c>
      <c r="C146" s="21">
        <v>0</v>
      </c>
      <c r="D146" s="67"/>
      <c r="E146" s="95"/>
      <c r="F146" s="21">
        <v>0</v>
      </c>
      <c r="G146" s="55"/>
      <c r="H146" s="63"/>
      <c r="I146" s="21">
        <v>0</v>
      </c>
      <c r="J146" s="21">
        <v>0</v>
      </c>
      <c r="K146" s="67"/>
      <c r="L146" s="95"/>
      <c r="M146" s="21">
        <v>0</v>
      </c>
      <c r="N146" s="95"/>
    </row>
    <row r="147" spans="1:14" ht="18">
      <c r="B147" s="2"/>
      <c r="C147" s="2"/>
      <c r="D147" s="1"/>
      <c r="E147" s="1"/>
      <c r="F147" s="1"/>
      <c r="G147" s="1"/>
      <c r="L147" s="3"/>
      <c r="M147" s="223"/>
      <c r="N147" s="3"/>
    </row>
    <row r="148" spans="1:14" ht="18">
      <c r="B148" s="2"/>
      <c r="C148" s="2"/>
      <c r="D148" s="1"/>
      <c r="E148" s="1"/>
      <c r="F148" s="1"/>
      <c r="G148" s="1"/>
      <c r="L148" s="3"/>
      <c r="M148" s="223"/>
      <c r="N148" s="3"/>
    </row>
    <row r="149" spans="1:14" ht="18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">
      <c r="B150" s="2"/>
      <c r="C150" s="2"/>
      <c r="D150" s="1"/>
      <c r="E150" s="1"/>
      <c r="F150" s="1"/>
      <c r="G150" s="1"/>
      <c r="M150" s="3"/>
      <c r="N150" s="3"/>
    </row>
    <row r="151" spans="1:14" ht="18">
      <c r="B151" s="2"/>
      <c r="C151" s="2"/>
      <c r="D151" s="1"/>
      <c r="E151" s="1"/>
      <c r="F151" s="1"/>
      <c r="G151" s="1"/>
    </row>
    <row r="152" spans="1:14" ht="18">
      <c r="B152" s="2"/>
      <c r="C152" s="2"/>
      <c r="D152" s="1"/>
      <c r="E152" s="1"/>
      <c r="F152" s="1"/>
      <c r="G152" s="1"/>
    </row>
    <row r="153" spans="1:14" ht="18">
      <c r="B153" s="2"/>
      <c r="C153" s="2"/>
      <c r="D153" s="1"/>
      <c r="E153" s="1"/>
      <c r="F153" s="1"/>
      <c r="G153" s="1"/>
    </row>
    <row r="154" spans="1:14" ht="18">
      <c r="B154" s="2"/>
      <c r="C154" s="2"/>
      <c r="D154" s="1"/>
      <c r="E154" s="1"/>
      <c r="F154" s="1"/>
      <c r="G154" s="1"/>
    </row>
    <row r="155" spans="1:14" ht="18">
      <c r="B155" s="2"/>
      <c r="C155" s="2"/>
      <c r="D155" s="1"/>
      <c r="E155" s="1"/>
      <c r="F155" s="1"/>
      <c r="G155" s="1"/>
    </row>
    <row r="156" spans="1:14" ht="18">
      <c r="B156" s="2"/>
      <c r="C156" s="2"/>
      <c r="D156" s="1"/>
      <c r="E156" s="1"/>
      <c r="F156" s="1"/>
      <c r="G156" s="1"/>
    </row>
    <row r="157" spans="1:14" ht="18">
      <c r="B157" s="2"/>
      <c r="C157" s="2"/>
      <c r="D157" s="1"/>
      <c r="E157" s="1"/>
      <c r="F157" s="1"/>
      <c r="G157" s="1"/>
    </row>
    <row r="158" spans="1:14" ht="18">
      <c r="B158" s="2"/>
      <c r="C158" s="2"/>
      <c r="D158" s="1"/>
      <c r="E158" s="1"/>
      <c r="F158" s="1"/>
      <c r="G158" s="1"/>
    </row>
    <row r="159" spans="1:14" ht="18">
      <c r="B159" s="2"/>
      <c r="C159" s="2"/>
      <c r="D159" s="1"/>
      <c r="E159" s="1"/>
      <c r="F159" s="1"/>
      <c r="G159" s="1"/>
    </row>
    <row r="160" spans="1:14" ht="18">
      <c r="B160" s="2"/>
      <c r="C160" s="2"/>
      <c r="D160" s="1"/>
      <c r="E160" s="1"/>
      <c r="F160" s="1"/>
      <c r="G160" s="1"/>
    </row>
    <row r="161" spans="2:7" ht="18">
      <c r="B161" s="2"/>
      <c r="C161" s="2"/>
      <c r="D161" s="1"/>
      <c r="E161" s="1"/>
      <c r="F161" s="1"/>
      <c r="G161" s="1"/>
    </row>
    <row r="162" spans="2:7" ht="18">
      <c r="B162" s="2"/>
      <c r="C162" s="2"/>
      <c r="D162" s="1"/>
      <c r="E162" s="1"/>
      <c r="F162" s="1"/>
      <c r="G162" s="1"/>
    </row>
    <row r="163" spans="2:7" ht="18">
      <c r="B163" s="2"/>
      <c r="C163" s="2"/>
      <c r="D163" s="1"/>
      <c r="E163" s="1"/>
      <c r="F163" s="1"/>
      <c r="G163" s="1"/>
    </row>
    <row r="164" spans="2:7" ht="18">
      <c r="B164" s="2"/>
      <c r="C164" s="2"/>
      <c r="D164" s="1"/>
      <c r="E164" s="1"/>
      <c r="F164" s="1"/>
      <c r="G164" s="1"/>
    </row>
    <row r="165" spans="2:7" ht="18">
      <c r="B165" s="2"/>
      <c r="C165" s="2"/>
      <c r="D165" s="1"/>
      <c r="E165" s="1"/>
      <c r="F165" s="1"/>
      <c r="G165" s="1"/>
    </row>
    <row r="166" spans="2:7" ht="18">
      <c r="B166" s="2"/>
      <c r="C166" s="2"/>
      <c r="D166" s="1"/>
      <c r="E166" s="1"/>
      <c r="F166" s="1"/>
      <c r="G166" s="1"/>
    </row>
    <row r="167" spans="2:7" ht="18">
      <c r="B167" s="2"/>
      <c r="C167" s="2"/>
      <c r="D167" s="1"/>
      <c r="E167" s="1"/>
      <c r="F167" s="1"/>
      <c r="G167" s="1"/>
    </row>
    <row r="168" spans="2:7" ht="18">
      <c r="B168" s="2"/>
      <c r="C168" s="2"/>
      <c r="D168" s="1"/>
      <c r="E168" s="1"/>
      <c r="F168" s="1"/>
      <c r="G168" s="1"/>
    </row>
    <row r="169" spans="2:7" ht="18">
      <c r="B169" s="2"/>
      <c r="C169" s="2"/>
      <c r="D169" s="1"/>
      <c r="E169" s="1"/>
      <c r="F169" s="1"/>
      <c r="G169" s="1"/>
    </row>
    <row r="170" spans="2:7" ht="18">
      <c r="B170" s="2"/>
      <c r="C170" s="2"/>
      <c r="D170" s="1"/>
      <c r="E170" s="1"/>
      <c r="F170" s="1"/>
      <c r="G170" s="1"/>
    </row>
    <row r="171" spans="2:7" ht="18">
      <c r="B171" s="2"/>
      <c r="C171" s="2"/>
      <c r="D171" s="1"/>
      <c r="E171" s="1"/>
      <c r="F171" s="1"/>
      <c r="G171" s="1"/>
    </row>
    <row r="172" spans="2:7" ht="18">
      <c r="B172" s="2"/>
      <c r="C172" s="2"/>
      <c r="D172" s="1"/>
      <c r="E172" s="1"/>
      <c r="F172" s="1"/>
      <c r="G172" s="1"/>
    </row>
    <row r="173" spans="2:7" ht="18">
      <c r="B173" s="2"/>
      <c r="C173" s="2"/>
      <c r="D173" s="1"/>
      <c r="E173" s="1"/>
      <c r="F173" s="1"/>
      <c r="G173" s="1"/>
    </row>
    <row r="174" spans="2:7" ht="18">
      <c r="B174" s="2"/>
      <c r="C174" s="2"/>
      <c r="D174" s="1"/>
      <c r="E174" s="1"/>
      <c r="F174" s="1"/>
      <c r="G174" s="1"/>
    </row>
    <row r="175" spans="2:7" ht="18">
      <c r="B175" s="2"/>
      <c r="C175" s="2"/>
      <c r="D175" s="1"/>
      <c r="E175" s="1"/>
      <c r="F175" s="1"/>
      <c r="G175" s="1"/>
    </row>
    <row r="176" spans="2:7" ht="18">
      <c r="B176" s="2"/>
      <c r="C176" s="2"/>
      <c r="D176" s="1"/>
      <c r="E176" s="1"/>
      <c r="F176" s="1"/>
      <c r="G176" s="1"/>
    </row>
    <row r="177" spans="2:7" ht="18">
      <c r="B177" s="2"/>
      <c r="C177" s="2"/>
      <c r="D177" s="1"/>
      <c r="E177" s="1"/>
      <c r="F177" s="1"/>
      <c r="G177" s="1"/>
    </row>
    <row r="178" spans="2:7" ht="18">
      <c r="B178" s="2"/>
      <c r="C178" s="2"/>
      <c r="D178" s="1"/>
      <c r="E178" s="1"/>
      <c r="F178" s="1"/>
      <c r="G178" s="1"/>
    </row>
    <row r="179" spans="2:7" ht="18">
      <c r="B179" s="2"/>
      <c r="C179" s="2"/>
      <c r="D179" s="1"/>
      <c r="E179" s="1"/>
      <c r="F179" s="1"/>
      <c r="G179" s="1"/>
    </row>
    <row r="180" spans="2:7" ht="18">
      <c r="B180" s="2"/>
      <c r="C180" s="2"/>
      <c r="D180" s="1"/>
      <c r="E180" s="1"/>
      <c r="F180" s="1"/>
      <c r="G180" s="1"/>
    </row>
    <row r="181" spans="2:7" ht="18">
      <c r="B181" s="2"/>
      <c r="C181" s="2"/>
      <c r="D181" s="1"/>
      <c r="E181" s="1"/>
      <c r="F181" s="1"/>
      <c r="G181" s="1"/>
    </row>
    <row r="182" spans="2:7" ht="18">
      <c r="B182" s="2"/>
      <c r="C182" s="2"/>
      <c r="D182" s="1"/>
      <c r="E182" s="1"/>
      <c r="F182" s="1"/>
      <c r="G182" s="1"/>
    </row>
    <row r="183" spans="2:7" ht="18">
      <c r="B183" s="2"/>
      <c r="C183" s="2"/>
      <c r="D183" s="1"/>
      <c r="E183" s="1"/>
      <c r="F183" s="1"/>
      <c r="G183" s="1"/>
    </row>
    <row r="184" spans="2:7" ht="18">
      <c r="B184" s="2"/>
      <c r="C184" s="2"/>
      <c r="D184" s="1"/>
      <c r="E184" s="1"/>
      <c r="F184" s="1"/>
      <c r="G184" s="1"/>
    </row>
    <row r="185" spans="2:7" ht="18">
      <c r="B185" s="2"/>
      <c r="C185" s="2"/>
      <c r="D185" s="1"/>
      <c r="E185" s="1"/>
      <c r="F185" s="1"/>
      <c r="G185" s="1"/>
    </row>
    <row r="186" spans="2:7" ht="18">
      <c r="B186" s="2"/>
      <c r="C186" s="2"/>
      <c r="D186" s="1"/>
      <c r="E186" s="1"/>
      <c r="F186" s="1"/>
      <c r="G186" s="1"/>
    </row>
    <row r="187" spans="2:7" ht="18">
      <c r="B187" s="2"/>
      <c r="C187" s="2"/>
      <c r="D187" s="1"/>
      <c r="E187" s="1"/>
      <c r="F187" s="1"/>
      <c r="G187" s="1"/>
    </row>
    <row r="188" spans="2:7" ht="18">
      <c r="B188" s="2"/>
      <c r="C188" s="2"/>
      <c r="D188" s="1"/>
      <c r="E188" s="1"/>
      <c r="F188" s="1"/>
      <c r="G188" s="1"/>
    </row>
    <row r="189" spans="2:7" ht="18">
      <c r="B189" s="2"/>
      <c r="C189" s="2"/>
      <c r="D189" s="1"/>
      <c r="E189" s="1"/>
      <c r="F189" s="1"/>
      <c r="G189" s="1"/>
    </row>
    <row r="190" spans="2:7" ht="18">
      <c r="B190" s="2"/>
      <c r="C190" s="2"/>
      <c r="D190" s="1"/>
      <c r="E190" s="1"/>
      <c r="F190" s="1"/>
      <c r="G190" s="1"/>
    </row>
    <row r="191" spans="2:7" ht="18">
      <c r="B191" s="2"/>
      <c r="C191" s="2"/>
      <c r="D191" s="1"/>
      <c r="E191" s="1"/>
      <c r="F191" s="1"/>
      <c r="G191" s="1"/>
    </row>
    <row r="192" spans="2:7" ht="18">
      <c r="B192" s="2"/>
      <c r="C192" s="2"/>
      <c r="D192" s="1"/>
      <c r="E192" s="1"/>
      <c r="F192" s="1"/>
      <c r="G192" s="1"/>
    </row>
    <row r="193" spans="2:7" ht="18">
      <c r="B193" s="2"/>
      <c r="C193" s="2"/>
      <c r="D193" s="1"/>
      <c r="E193" s="1"/>
      <c r="F193" s="1"/>
      <c r="G193" s="1"/>
    </row>
    <row r="194" spans="2:7" ht="18">
      <c r="B194" s="2"/>
      <c r="C194" s="2"/>
      <c r="D194" s="1"/>
      <c r="E194" s="1"/>
      <c r="F194" s="1"/>
      <c r="G194" s="1"/>
    </row>
    <row r="195" spans="2:7" ht="18">
      <c r="B195" s="2"/>
      <c r="C195" s="2"/>
      <c r="D195" s="1"/>
      <c r="E195" s="1"/>
      <c r="F195" s="1"/>
      <c r="G195" s="1"/>
    </row>
    <row r="196" spans="2:7" ht="18">
      <c r="B196" s="2"/>
      <c r="C196" s="2"/>
      <c r="D196" s="1"/>
      <c r="E196" s="1"/>
      <c r="F196" s="1"/>
      <c r="G196" s="1"/>
    </row>
    <row r="197" spans="2:7" ht="18">
      <c r="B197" s="2"/>
      <c r="C197" s="2"/>
      <c r="D197" s="1"/>
      <c r="E197" s="1"/>
      <c r="F197" s="1"/>
      <c r="G197" s="1"/>
    </row>
    <row r="198" spans="2:7" ht="18">
      <c r="B198" s="2"/>
      <c r="C198" s="2"/>
      <c r="D198" s="1"/>
      <c r="E198" s="1"/>
      <c r="F198" s="1"/>
      <c r="G198" s="1"/>
    </row>
    <row r="199" spans="2:7" ht="18">
      <c r="B199" s="2"/>
      <c r="C199" s="2"/>
      <c r="D199" s="1"/>
      <c r="E199" s="1"/>
      <c r="F199" s="1"/>
      <c r="G199" s="1"/>
    </row>
    <row r="200" spans="2:7" ht="18">
      <c r="B200" s="2"/>
      <c r="C200" s="2"/>
      <c r="D200" s="1"/>
      <c r="E200" s="1"/>
      <c r="F200" s="1"/>
      <c r="G200" s="1"/>
    </row>
    <row r="201" spans="2:7" ht="18">
      <c r="B201" s="2"/>
      <c r="C201" s="2"/>
      <c r="D201" s="1"/>
      <c r="E201" s="1"/>
      <c r="F201" s="1"/>
      <c r="G201" s="1"/>
    </row>
    <row r="202" spans="2:7" ht="18">
      <c r="B202" s="2"/>
      <c r="C202" s="2"/>
      <c r="D202" s="1"/>
      <c r="E202" s="1"/>
      <c r="F202" s="1"/>
      <c r="G202" s="1"/>
    </row>
    <row r="203" spans="2:7" ht="18">
      <c r="B203" s="2"/>
      <c r="C203" s="2"/>
      <c r="D203" s="1"/>
      <c r="E203" s="1"/>
      <c r="F203" s="1"/>
      <c r="G203" s="1"/>
    </row>
    <row r="204" spans="2:7" ht="18">
      <c r="B204" s="2"/>
      <c r="C204" s="2"/>
      <c r="D204" s="1"/>
      <c r="E204" s="1"/>
      <c r="F204" s="1"/>
      <c r="G204" s="1"/>
    </row>
    <row r="205" spans="2:7" ht="18">
      <c r="B205" s="2"/>
      <c r="C205" s="2"/>
      <c r="D205" s="1"/>
      <c r="E205" s="1"/>
      <c r="F205" s="1"/>
      <c r="G205" s="1"/>
    </row>
    <row r="206" spans="2:7" ht="18">
      <c r="B206" s="2"/>
      <c r="C206" s="2"/>
      <c r="D206" s="1"/>
      <c r="E206" s="1"/>
      <c r="F206" s="1"/>
      <c r="G206" s="1"/>
    </row>
    <row r="207" spans="2:7" ht="18">
      <c r="B207" s="2"/>
      <c r="C207" s="2"/>
      <c r="D207" s="1"/>
      <c r="E207" s="1"/>
      <c r="F207" s="1"/>
      <c r="G207" s="1"/>
    </row>
    <row r="208" spans="2:7" ht="18">
      <c r="B208" s="2"/>
      <c r="C208" s="2"/>
      <c r="D208" s="1"/>
      <c r="E208" s="1"/>
      <c r="F208" s="1"/>
      <c r="G208" s="1"/>
    </row>
    <row r="209" spans="2:7" ht="18">
      <c r="B209" s="2"/>
      <c r="C209" s="2"/>
      <c r="D209" s="1"/>
      <c r="E209" s="1"/>
      <c r="F209" s="1"/>
      <c r="G209" s="1"/>
    </row>
    <row r="210" spans="2:7" ht="18">
      <c r="B210" s="2"/>
      <c r="C210" s="2"/>
      <c r="D210" s="1"/>
      <c r="E210" s="1"/>
      <c r="F210" s="1"/>
      <c r="G210" s="1"/>
    </row>
    <row r="211" spans="2:7" ht="18">
      <c r="B211" s="2"/>
      <c r="C211" s="2"/>
      <c r="D211" s="1"/>
      <c r="E211" s="1"/>
      <c r="F211" s="1"/>
      <c r="G211" s="1"/>
    </row>
    <row r="212" spans="2:7" ht="18">
      <c r="B212" s="2"/>
      <c r="C212" s="2"/>
      <c r="D212" s="1"/>
      <c r="E212" s="1"/>
      <c r="F212" s="1"/>
      <c r="G212" s="1"/>
    </row>
    <row r="213" spans="2:7" ht="18">
      <c r="B213" s="2"/>
      <c r="C213" s="2"/>
      <c r="D213" s="1"/>
      <c r="E213" s="1"/>
      <c r="F213" s="1"/>
      <c r="G213" s="1"/>
    </row>
    <row r="214" spans="2:7" ht="18">
      <c r="B214" s="2"/>
      <c r="C214" s="2"/>
      <c r="D214" s="1"/>
      <c r="E214" s="1"/>
      <c r="F214" s="1"/>
      <c r="G214" s="1"/>
    </row>
    <row r="215" spans="2:7" ht="18">
      <c r="B215" s="2"/>
      <c r="C215" s="2"/>
      <c r="D215" s="1"/>
      <c r="E215" s="1"/>
      <c r="F215" s="1"/>
      <c r="G215" s="1"/>
    </row>
    <row r="216" spans="2:7" ht="18">
      <c r="B216" s="2"/>
      <c r="C216" s="2"/>
      <c r="D216" s="1"/>
      <c r="E216" s="1"/>
      <c r="F216" s="1"/>
      <c r="G216" s="1"/>
    </row>
    <row r="217" spans="2:7" ht="18">
      <c r="B217" s="2"/>
      <c r="C217" s="2"/>
      <c r="D217" s="1"/>
      <c r="E217" s="1"/>
      <c r="F217" s="1"/>
      <c r="G217" s="1"/>
    </row>
    <row r="218" spans="2:7" ht="18">
      <c r="B218" s="2"/>
      <c r="C218" s="2"/>
      <c r="D218" s="1"/>
      <c r="E218" s="1"/>
      <c r="F218" s="1"/>
      <c r="G218" s="1"/>
    </row>
    <row r="219" spans="2:7" ht="18">
      <c r="B219" s="2"/>
      <c r="C219" s="2"/>
      <c r="D219" s="1"/>
      <c r="E219" s="1"/>
      <c r="F219" s="1"/>
      <c r="G219" s="1"/>
    </row>
    <row r="220" spans="2:7" ht="18">
      <c r="B220" s="2"/>
      <c r="C220" s="2"/>
      <c r="D220" s="1"/>
      <c r="E220" s="1"/>
      <c r="F220" s="1"/>
      <c r="G220" s="1"/>
    </row>
    <row r="221" spans="2:7" ht="18">
      <c r="B221" s="2"/>
      <c r="C221" s="2"/>
      <c r="D221" s="1"/>
      <c r="E221" s="1"/>
      <c r="F221" s="1"/>
      <c r="G221" s="1"/>
    </row>
    <row r="222" spans="2:7" ht="18">
      <c r="B222" s="2"/>
      <c r="C222" s="2"/>
      <c r="D222" s="1"/>
      <c r="E222" s="1"/>
      <c r="F222" s="1"/>
      <c r="G222" s="1"/>
    </row>
    <row r="223" spans="2:7" ht="18">
      <c r="B223" s="2"/>
      <c r="C223" s="2"/>
      <c r="D223" s="1"/>
      <c r="E223" s="1"/>
      <c r="F223" s="1"/>
      <c r="G223" s="1"/>
    </row>
    <row r="224" spans="2:7" ht="18">
      <c r="B224" s="2"/>
      <c r="C224" s="2"/>
      <c r="D224" s="1"/>
      <c r="E224" s="1"/>
      <c r="F224" s="1"/>
      <c r="G224" s="1"/>
    </row>
    <row r="225" spans="2:7" ht="18">
      <c r="B225" s="2"/>
      <c r="C225" s="2"/>
      <c r="D225" s="1"/>
      <c r="E225" s="1"/>
      <c r="F225" s="1"/>
      <c r="G225" s="1"/>
    </row>
    <row r="226" spans="2:7" ht="18">
      <c r="B226" s="2"/>
      <c r="C226" s="2"/>
      <c r="D226" s="1"/>
      <c r="E226" s="1"/>
      <c r="F226" s="1"/>
      <c r="G226" s="1"/>
    </row>
    <row r="227" spans="2:7" ht="18">
      <c r="B227" s="2"/>
      <c r="C227" s="2"/>
      <c r="D227" s="1"/>
      <c r="E227" s="1"/>
      <c r="F227" s="1"/>
      <c r="G227" s="1"/>
    </row>
    <row r="228" spans="2:7" ht="18">
      <c r="B228" s="2"/>
      <c r="C228" s="2"/>
      <c r="D228" s="1"/>
      <c r="E228" s="1"/>
      <c r="F228" s="1"/>
      <c r="G228" s="1"/>
    </row>
    <row r="229" spans="2:7" ht="18">
      <c r="B229" s="2"/>
      <c r="C229" s="2"/>
      <c r="D229" s="1"/>
      <c r="E229" s="1"/>
      <c r="F229" s="1"/>
      <c r="G229" s="1"/>
    </row>
    <row r="230" spans="2:7" ht="18">
      <c r="B230" s="2"/>
      <c r="C230" s="2"/>
      <c r="D230" s="1"/>
      <c r="E230" s="1"/>
      <c r="F230" s="1"/>
      <c r="G230" s="1"/>
    </row>
    <row r="231" spans="2:7" ht="18">
      <c r="B231" s="2"/>
      <c r="C231" s="2"/>
      <c r="D231" s="1"/>
      <c r="E231" s="1"/>
      <c r="F231" s="1"/>
      <c r="G231" s="1"/>
    </row>
    <row r="232" spans="2:7" ht="18">
      <c r="B232" s="2"/>
      <c r="C232" s="2"/>
      <c r="D232" s="1"/>
      <c r="E232" s="1"/>
      <c r="F232" s="1"/>
      <c r="G232" s="1"/>
    </row>
    <row r="233" spans="2:7" ht="18">
      <c r="B233" s="2"/>
      <c r="C233" s="2"/>
      <c r="D233" s="1"/>
      <c r="E233" s="1"/>
      <c r="F233" s="1"/>
      <c r="G233" s="1"/>
    </row>
    <row r="234" spans="2:7" ht="18">
      <c r="B234" s="2"/>
      <c r="C234" s="2"/>
      <c r="D234" s="1"/>
      <c r="E234" s="1"/>
      <c r="F234" s="1"/>
      <c r="G234" s="1"/>
    </row>
    <row r="235" spans="2:7" ht="18">
      <c r="B235" s="2"/>
      <c r="C235" s="2"/>
      <c r="D235" s="1"/>
      <c r="E235" s="1"/>
      <c r="F235" s="1"/>
      <c r="G235" s="1"/>
    </row>
    <row r="236" spans="2:7" ht="18">
      <c r="B236" s="2"/>
      <c r="C236" s="2"/>
      <c r="D236" s="1"/>
      <c r="E236" s="1"/>
      <c r="F236" s="1"/>
      <c r="G236" s="1"/>
    </row>
    <row r="237" spans="2:7" ht="18">
      <c r="B237" s="2"/>
      <c r="C237" s="2"/>
      <c r="D237" s="1"/>
      <c r="E237" s="1"/>
      <c r="F237" s="1"/>
      <c r="G237" s="1"/>
    </row>
    <row r="238" spans="2:7" ht="18">
      <c r="B238" s="2"/>
      <c r="C238" s="2"/>
      <c r="D238" s="1"/>
      <c r="E238" s="1"/>
      <c r="F238" s="1"/>
      <c r="G238" s="1"/>
    </row>
    <row r="239" spans="2:7" ht="18">
      <c r="B239" s="2"/>
      <c r="C239" s="2"/>
      <c r="D239" s="1"/>
      <c r="E239" s="1"/>
      <c r="F239" s="1"/>
      <c r="G239" s="1"/>
    </row>
    <row r="240" spans="2:7" ht="18">
      <c r="B240" s="2"/>
      <c r="C240" s="2"/>
      <c r="D240" s="1"/>
      <c r="E240" s="1"/>
      <c r="F240" s="1"/>
      <c r="G240" s="1"/>
    </row>
    <row r="241" spans="2:7" ht="18">
      <c r="B241" s="2"/>
      <c r="C241" s="2"/>
      <c r="D241" s="1"/>
      <c r="E241" s="1"/>
      <c r="F241" s="1"/>
      <c r="G241" s="1"/>
    </row>
    <row r="242" spans="2:7" ht="18">
      <c r="B242" s="2"/>
      <c r="C242" s="2"/>
      <c r="D242" s="1"/>
      <c r="E242" s="1"/>
      <c r="F242" s="1"/>
      <c r="G242" s="1"/>
    </row>
    <row r="243" spans="2:7" ht="18">
      <c r="B243" s="2"/>
      <c r="C243" s="2"/>
      <c r="D243" s="1"/>
      <c r="E243" s="1"/>
      <c r="F243" s="1"/>
      <c r="G243" s="1"/>
    </row>
    <row r="244" spans="2:7" ht="18">
      <c r="B244" s="2"/>
      <c r="C244" s="2"/>
      <c r="D244" s="1"/>
      <c r="E244" s="1"/>
      <c r="F244" s="1"/>
      <c r="G244" s="1"/>
    </row>
    <row r="245" spans="2:7" ht="18">
      <c r="B245" s="2"/>
      <c r="C245" s="2"/>
      <c r="D245" s="1"/>
      <c r="E245" s="1"/>
      <c r="F245" s="1"/>
      <c r="G245" s="1"/>
    </row>
    <row r="246" spans="2:7" ht="18">
      <c r="B246" s="2"/>
      <c r="C246" s="2"/>
      <c r="D246" s="1"/>
      <c r="E246" s="1"/>
      <c r="F246" s="1"/>
      <c r="G246" s="1"/>
    </row>
    <row r="247" spans="2:7" ht="18">
      <c r="B247" s="2"/>
      <c r="C247" s="2"/>
      <c r="D247" s="1"/>
      <c r="E247" s="1"/>
      <c r="F247" s="1"/>
      <c r="G247" s="1"/>
    </row>
    <row r="248" spans="2:7" ht="18">
      <c r="B248" s="2"/>
      <c r="C248" s="2"/>
      <c r="D248" s="1"/>
      <c r="E248" s="1"/>
      <c r="F248" s="1"/>
      <c r="G248" s="1"/>
    </row>
    <row r="249" spans="2:7" ht="18">
      <c r="B249" s="2"/>
      <c r="C249" s="2"/>
      <c r="D249" s="1"/>
      <c r="E249" s="1"/>
      <c r="F249" s="1"/>
      <c r="G249" s="1"/>
    </row>
    <row r="250" spans="2:7" ht="18">
      <c r="B250" s="2"/>
      <c r="C250" s="2"/>
      <c r="D250" s="1"/>
      <c r="E250" s="1"/>
      <c r="F250" s="1"/>
      <c r="G250" s="1"/>
    </row>
    <row r="251" spans="2:7" ht="18">
      <c r="B251" s="2"/>
      <c r="C251" s="2"/>
      <c r="D251" s="1"/>
      <c r="E251" s="1"/>
      <c r="F251" s="1"/>
      <c r="G251" s="1"/>
    </row>
    <row r="252" spans="2:7" ht="18">
      <c r="B252" s="2"/>
      <c r="C252" s="2"/>
      <c r="D252" s="1"/>
      <c r="E252" s="1"/>
      <c r="F252" s="1"/>
      <c r="G252" s="1"/>
    </row>
    <row r="253" spans="2:7" ht="18">
      <c r="B253" s="2"/>
      <c r="C253" s="2"/>
      <c r="D253" s="1"/>
      <c r="E253" s="1"/>
      <c r="F253" s="1"/>
      <c r="G253" s="1"/>
    </row>
    <row r="254" spans="2:7" ht="18">
      <c r="B254" s="2"/>
      <c r="C254" s="2"/>
      <c r="D254" s="1"/>
      <c r="E254" s="1"/>
      <c r="F254" s="1"/>
      <c r="G254" s="1"/>
    </row>
    <row r="255" spans="2:7" ht="18">
      <c r="B255" s="2"/>
      <c r="C255" s="2"/>
      <c r="D255" s="1"/>
      <c r="E255" s="1"/>
      <c r="F255" s="1"/>
      <c r="G255" s="1"/>
    </row>
    <row r="256" spans="2:7" ht="18">
      <c r="B256" s="2"/>
      <c r="C256" s="2"/>
      <c r="D256" s="1"/>
      <c r="E256" s="1"/>
      <c r="F256" s="1"/>
      <c r="G256" s="1"/>
    </row>
    <row r="257" spans="2:7" ht="18">
      <c r="B257" s="2"/>
      <c r="C257" s="2"/>
      <c r="D257" s="1"/>
      <c r="E257" s="1"/>
      <c r="F257" s="1"/>
      <c r="G257" s="1"/>
    </row>
    <row r="258" spans="2:7" ht="18">
      <c r="B258" s="2"/>
      <c r="C258" s="2"/>
      <c r="D258" s="1"/>
      <c r="E258" s="1"/>
      <c r="F258" s="1"/>
      <c r="G258" s="1"/>
    </row>
    <row r="259" spans="2:7" ht="18">
      <c r="B259" s="2"/>
      <c r="C259" s="2"/>
      <c r="D259" s="1"/>
      <c r="E259" s="1"/>
      <c r="F259" s="1"/>
      <c r="G259" s="1"/>
    </row>
    <row r="260" spans="2:7" ht="18">
      <c r="B260" s="2"/>
      <c r="C260" s="2"/>
      <c r="D260" s="1"/>
      <c r="E260" s="1"/>
      <c r="F260" s="1"/>
      <c r="G260" s="1"/>
    </row>
    <row r="261" spans="2:7" ht="18">
      <c r="B261" s="2"/>
      <c r="C261" s="2"/>
      <c r="D261" s="1"/>
      <c r="E261" s="1"/>
      <c r="F261" s="1"/>
      <c r="G261" s="1"/>
    </row>
    <row r="262" spans="2:7" ht="18">
      <c r="B262" s="2"/>
      <c r="C262" s="2"/>
      <c r="D262" s="1"/>
      <c r="E262" s="1"/>
      <c r="F262" s="1"/>
      <c r="G262" s="1"/>
    </row>
    <row r="263" spans="2:7" ht="18">
      <c r="B263" s="2"/>
      <c r="C263" s="2"/>
      <c r="D263" s="1"/>
      <c r="E263" s="1"/>
      <c r="F263" s="1"/>
      <c r="G263" s="1"/>
    </row>
    <row r="264" spans="2:7" ht="18">
      <c r="B264" s="2"/>
      <c r="C264" s="2"/>
      <c r="D264" s="1"/>
      <c r="E264" s="1"/>
      <c r="F264" s="1"/>
      <c r="G264" s="1"/>
    </row>
    <row r="265" spans="2:7" ht="18">
      <c r="B265" s="2"/>
      <c r="C265" s="2"/>
      <c r="D265" s="1"/>
      <c r="E265" s="1"/>
      <c r="F265" s="1"/>
      <c r="G265" s="1"/>
    </row>
    <row r="266" spans="2:7" ht="18">
      <c r="B266" s="2"/>
      <c r="C266" s="2"/>
      <c r="D266" s="1"/>
      <c r="E266" s="1"/>
      <c r="F266" s="1"/>
      <c r="G266" s="1"/>
    </row>
    <row r="267" spans="2:7" ht="18">
      <c r="B267" s="2"/>
      <c r="C267" s="2"/>
      <c r="D267" s="1"/>
      <c r="E267" s="1"/>
      <c r="F267" s="1"/>
      <c r="G267" s="1"/>
    </row>
    <row r="268" spans="2:7" ht="18">
      <c r="B268" s="2"/>
      <c r="C268" s="2"/>
      <c r="D268" s="1"/>
      <c r="E268" s="1"/>
      <c r="F268" s="1"/>
      <c r="G268" s="1"/>
    </row>
    <row r="269" spans="2:7" ht="18">
      <c r="B269" s="2"/>
      <c r="C269" s="2"/>
      <c r="D269" s="1"/>
      <c r="E269" s="1"/>
      <c r="F269" s="1"/>
      <c r="G269" s="1"/>
    </row>
    <row r="270" spans="2:7" ht="18">
      <c r="B270" s="2"/>
      <c r="C270" s="2"/>
      <c r="D270" s="1"/>
      <c r="E270" s="1"/>
      <c r="F270" s="1"/>
      <c r="G270" s="1"/>
    </row>
    <row r="271" spans="2:7" ht="18">
      <c r="B271" s="2"/>
      <c r="C271" s="2"/>
      <c r="D271" s="1"/>
      <c r="E271" s="1"/>
      <c r="F271" s="1"/>
      <c r="G271" s="1"/>
    </row>
    <row r="272" spans="2:7" ht="18">
      <c r="B272" s="2"/>
      <c r="C272" s="2"/>
      <c r="D272" s="1"/>
      <c r="E272" s="1"/>
      <c r="F272" s="1"/>
      <c r="G272" s="1"/>
    </row>
    <row r="273" spans="2:7" ht="18">
      <c r="B273" s="2"/>
      <c r="C273" s="2"/>
      <c r="D273" s="1"/>
      <c r="E273" s="1"/>
      <c r="F273" s="1"/>
      <c r="G273" s="1"/>
    </row>
    <row r="274" spans="2:7" ht="18">
      <c r="B274" s="2"/>
      <c r="C274" s="2"/>
      <c r="D274" s="1"/>
      <c r="E274" s="1"/>
      <c r="F274" s="1"/>
      <c r="G274" s="1"/>
    </row>
    <row r="275" spans="2:7" ht="18">
      <c r="B275" s="2"/>
      <c r="C275" s="2"/>
      <c r="D275" s="1"/>
      <c r="E275" s="1"/>
      <c r="F275" s="1"/>
      <c r="G275" s="1"/>
    </row>
    <row r="276" spans="2:7" ht="18">
      <c r="B276" s="2"/>
      <c r="C276" s="2"/>
      <c r="D276" s="1"/>
      <c r="E276" s="1"/>
      <c r="F276" s="1"/>
      <c r="G276" s="1"/>
    </row>
    <row r="277" spans="2:7" ht="18">
      <c r="B277" s="2"/>
      <c r="C277" s="2"/>
      <c r="D277" s="1"/>
      <c r="E277" s="1"/>
      <c r="F277" s="1"/>
      <c r="G277" s="1"/>
    </row>
    <row r="278" spans="2:7" ht="18">
      <c r="B278" s="2"/>
      <c r="C278" s="2"/>
      <c r="D278" s="1"/>
      <c r="E278" s="1"/>
      <c r="F278" s="1"/>
      <c r="G278" s="1"/>
    </row>
    <row r="279" spans="2:7" ht="18">
      <c r="B279" s="2"/>
      <c r="C279" s="2"/>
      <c r="D279" s="1"/>
      <c r="E279" s="1"/>
      <c r="F279" s="1"/>
      <c r="G279" s="1"/>
    </row>
    <row r="280" spans="2:7" ht="18">
      <c r="B280" s="2"/>
      <c r="C280" s="2"/>
      <c r="D280" s="1"/>
      <c r="E280" s="1"/>
      <c r="F280" s="1"/>
      <c r="G280" s="1"/>
    </row>
    <row r="281" spans="2:7" ht="18">
      <c r="B281" s="2"/>
      <c r="C281" s="2"/>
      <c r="D281" s="1"/>
      <c r="E281" s="1"/>
      <c r="F281" s="1"/>
      <c r="G281" s="1"/>
    </row>
    <row r="282" spans="2:7" ht="18">
      <c r="B282" s="2"/>
      <c r="C282" s="2"/>
      <c r="D282" s="1"/>
      <c r="E282" s="1"/>
      <c r="F282" s="1"/>
      <c r="G282" s="1"/>
    </row>
    <row r="283" spans="2:7" ht="18">
      <c r="B283" s="2"/>
      <c r="C283" s="2"/>
      <c r="D283" s="1"/>
      <c r="E283" s="1"/>
      <c r="F283" s="1"/>
      <c r="G283" s="1"/>
    </row>
    <row r="284" spans="2:7" ht="18">
      <c r="B284" s="2"/>
      <c r="C284" s="2"/>
      <c r="D284" s="1"/>
      <c r="E284" s="1"/>
      <c r="F284" s="1"/>
      <c r="G284" s="1"/>
    </row>
    <row r="285" spans="2:7" ht="18">
      <c r="B285" s="2"/>
      <c r="C285" s="2"/>
      <c r="D285" s="1"/>
      <c r="E285" s="1"/>
      <c r="F285" s="1"/>
      <c r="G285" s="1"/>
    </row>
    <row r="286" spans="2:7" ht="18">
      <c r="B286" s="2"/>
      <c r="C286" s="2"/>
      <c r="D286" s="1"/>
      <c r="E286" s="1"/>
      <c r="F286" s="1"/>
      <c r="G286" s="1"/>
    </row>
    <row r="287" spans="2:7" ht="18">
      <c r="B287" s="2"/>
      <c r="C287" s="2"/>
      <c r="D287" s="1"/>
      <c r="E287" s="1"/>
      <c r="F287" s="1"/>
      <c r="G287" s="1"/>
    </row>
    <row r="288" spans="2:7" ht="18">
      <c r="B288" s="2"/>
      <c r="C288" s="2"/>
      <c r="D288" s="1"/>
      <c r="E288" s="1"/>
      <c r="F288" s="1"/>
      <c r="G288" s="1"/>
    </row>
    <row r="289" spans="2:7" ht="18">
      <c r="B289" s="2"/>
      <c r="C289" s="2"/>
      <c r="D289" s="1"/>
      <c r="E289" s="1"/>
      <c r="F289" s="1"/>
      <c r="G289" s="1"/>
    </row>
    <row r="290" spans="2:7" ht="18">
      <c r="B290" s="2"/>
      <c r="C290" s="2"/>
      <c r="D290" s="1"/>
      <c r="E290" s="1"/>
      <c r="F290" s="1"/>
      <c r="G290" s="1"/>
    </row>
    <row r="291" spans="2:7" ht="18">
      <c r="B291" s="2"/>
      <c r="C291" s="2"/>
      <c r="D291" s="1"/>
      <c r="E291" s="1"/>
      <c r="F291" s="1"/>
      <c r="G291" s="1"/>
    </row>
    <row r="292" spans="2:7" ht="18">
      <c r="B292" s="2"/>
      <c r="C292" s="2"/>
      <c r="D292" s="1"/>
      <c r="E292" s="1"/>
      <c r="F292" s="1"/>
      <c r="G292" s="1"/>
    </row>
    <row r="293" spans="2:7" ht="18">
      <c r="B293" s="2"/>
      <c r="C293" s="2"/>
      <c r="D293" s="1"/>
      <c r="E293" s="1"/>
      <c r="F293" s="1"/>
      <c r="G293" s="1"/>
    </row>
    <row r="294" spans="2:7" ht="18">
      <c r="B294" s="2"/>
      <c r="C294" s="2"/>
      <c r="D294" s="1"/>
      <c r="E294" s="1"/>
      <c r="F294" s="1"/>
      <c r="G294" s="1"/>
    </row>
    <row r="295" spans="2:7" ht="18">
      <c r="B295" s="2"/>
      <c r="C295" s="2"/>
      <c r="D295" s="1"/>
      <c r="E295" s="1"/>
      <c r="F295" s="1"/>
      <c r="G295" s="1"/>
    </row>
    <row r="296" spans="2:7" ht="18">
      <c r="B296" s="2"/>
      <c r="C296" s="2"/>
      <c r="D296" s="1"/>
      <c r="E296" s="1"/>
      <c r="F296" s="1"/>
      <c r="G296" s="1"/>
    </row>
    <row r="297" spans="2:7" ht="18">
      <c r="B297" s="2"/>
      <c r="C297" s="2"/>
      <c r="D297" s="1"/>
      <c r="E297" s="1"/>
      <c r="F297" s="1"/>
      <c r="G297" s="1"/>
    </row>
    <row r="298" spans="2:7" ht="18">
      <c r="B298" s="2"/>
      <c r="C298" s="2"/>
      <c r="D298" s="1"/>
      <c r="E298" s="1"/>
      <c r="F298" s="1"/>
      <c r="G298" s="1"/>
    </row>
    <row r="299" spans="2:7" ht="18">
      <c r="B299" s="2"/>
      <c r="C299" s="2"/>
      <c r="D299" s="1"/>
      <c r="E299" s="1"/>
      <c r="F299" s="1"/>
      <c r="G299" s="1"/>
    </row>
    <row r="300" spans="2:7" ht="18">
      <c r="B300" s="2"/>
      <c r="C300" s="2"/>
      <c r="D300" s="1"/>
      <c r="E300" s="1"/>
      <c r="F300" s="1"/>
      <c r="G300" s="1"/>
    </row>
    <row r="301" spans="2:7" ht="18">
      <c r="B301" s="2"/>
      <c r="C301" s="2"/>
      <c r="D301" s="1"/>
      <c r="E301" s="1"/>
      <c r="F301" s="1"/>
      <c r="G301" s="1"/>
    </row>
    <row r="302" spans="2:7" ht="18">
      <c r="B302" s="2"/>
      <c r="C302" s="2"/>
      <c r="D302" s="1"/>
      <c r="E302" s="1"/>
      <c r="F302" s="1"/>
      <c r="G302" s="1"/>
    </row>
    <row r="303" spans="2:7" ht="18">
      <c r="B303" s="2"/>
      <c r="C303" s="2"/>
      <c r="D303" s="1"/>
      <c r="E303" s="1"/>
      <c r="F303" s="1"/>
      <c r="G303" s="1"/>
    </row>
    <row r="304" spans="2:7" ht="18">
      <c r="B304" s="2"/>
      <c r="C304" s="2"/>
      <c r="D304" s="1"/>
      <c r="E304" s="1"/>
      <c r="F304" s="1"/>
      <c r="G304" s="1"/>
    </row>
    <row r="305" spans="2:7" ht="18">
      <c r="B305" s="2"/>
      <c r="C305" s="2"/>
      <c r="D305" s="1"/>
      <c r="E305" s="1"/>
      <c r="F305" s="1"/>
      <c r="G305" s="1"/>
    </row>
    <row r="306" spans="2:7" ht="18">
      <c r="B306" s="2"/>
      <c r="C306" s="2"/>
      <c r="D306" s="1"/>
      <c r="E306" s="1"/>
      <c r="F306" s="1"/>
      <c r="G306" s="1"/>
    </row>
    <row r="307" spans="2:7" ht="18">
      <c r="B307" s="2"/>
      <c r="C307" s="2"/>
      <c r="D307" s="1"/>
      <c r="E307" s="1"/>
      <c r="F307" s="1"/>
      <c r="G307" s="1"/>
    </row>
    <row r="308" spans="2:7" ht="18">
      <c r="B308" s="2"/>
      <c r="C308" s="2"/>
      <c r="D308" s="1"/>
      <c r="E308" s="1"/>
      <c r="F308" s="1"/>
      <c r="G308" s="1"/>
    </row>
    <row r="309" spans="2:7" ht="18">
      <c r="B309" s="2"/>
      <c r="C309" s="2"/>
      <c r="D309" s="1"/>
      <c r="E309" s="1"/>
      <c r="F309" s="1"/>
      <c r="G309" s="1"/>
    </row>
    <row r="310" spans="2:7" ht="18">
      <c r="B310" s="2"/>
      <c r="C310" s="2"/>
      <c r="D310" s="1"/>
      <c r="E310" s="1"/>
      <c r="F310" s="1"/>
      <c r="G310" s="1"/>
    </row>
    <row r="311" spans="2:7" ht="18">
      <c r="B311" s="2"/>
      <c r="C311" s="2"/>
      <c r="D311" s="1"/>
      <c r="E311" s="1"/>
      <c r="F311" s="1"/>
      <c r="G311" s="1"/>
    </row>
    <row r="312" spans="2:7" ht="18">
      <c r="B312" s="2"/>
      <c r="C312" s="2"/>
      <c r="D312" s="1"/>
      <c r="E312" s="1"/>
      <c r="F312" s="1"/>
      <c r="G312" s="1"/>
    </row>
    <row r="313" spans="2:7" ht="18">
      <c r="B313" s="2"/>
      <c r="C313" s="2"/>
      <c r="D313" s="1"/>
      <c r="E313" s="1"/>
      <c r="F313" s="1"/>
      <c r="G313" s="1"/>
    </row>
    <row r="314" spans="2:7" ht="18">
      <c r="B314" s="2"/>
      <c r="C314" s="2"/>
      <c r="D314" s="1"/>
      <c r="E314" s="1"/>
      <c r="F314" s="1"/>
      <c r="G314" s="1"/>
    </row>
    <row r="315" spans="2:7" ht="18">
      <c r="B315" s="2"/>
      <c r="C315" s="2"/>
      <c r="D315" s="1"/>
      <c r="E315" s="1"/>
      <c r="F315" s="1"/>
      <c r="G315" s="1"/>
    </row>
    <row r="316" spans="2:7" ht="18">
      <c r="B316" s="2"/>
      <c r="C316" s="2"/>
      <c r="D316" s="1"/>
      <c r="E316" s="1"/>
      <c r="F316" s="1"/>
      <c r="G316" s="1"/>
    </row>
    <row r="317" spans="2:7" ht="18">
      <c r="B317" s="2"/>
      <c r="C317" s="2"/>
      <c r="D317" s="1"/>
      <c r="E317" s="1"/>
      <c r="F317" s="1"/>
      <c r="G317" s="1"/>
    </row>
    <row r="318" spans="2:7" ht="18">
      <c r="B318" s="2"/>
      <c r="C318" s="2"/>
      <c r="D318" s="1"/>
      <c r="E318" s="1"/>
      <c r="F318" s="1"/>
      <c r="G318" s="1"/>
    </row>
    <row r="319" spans="2:7" ht="18">
      <c r="B319" s="2"/>
      <c r="C319" s="2"/>
      <c r="D319" s="1"/>
      <c r="E319" s="1"/>
      <c r="F319" s="1"/>
      <c r="G319" s="1"/>
    </row>
    <row r="320" spans="2:7" ht="18">
      <c r="B320" s="2"/>
      <c r="C320" s="2"/>
      <c r="D320" s="1"/>
      <c r="E320" s="1"/>
      <c r="F320" s="1"/>
      <c r="G320" s="1"/>
    </row>
    <row r="321" spans="2:7" ht="18">
      <c r="B321" s="2"/>
      <c r="C321" s="2"/>
      <c r="D321" s="1"/>
      <c r="E321" s="1"/>
      <c r="F321" s="1"/>
      <c r="G321" s="1"/>
    </row>
    <row r="322" spans="2:7" ht="18">
      <c r="B322" s="2"/>
      <c r="C322" s="2"/>
      <c r="D322" s="1"/>
      <c r="E322" s="1"/>
      <c r="F322" s="1"/>
      <c r="G322" s="1"/>
    </row>
    <row r="323" spans="2:7" ht="18">
      <c r="B323" s="2"/>
      <c r="C323" s="2"/>
      <c r="D323" s="1"/>
      <c r="E323" s="1"/>
      <c r="F323" s="1"/>
      <c r="G323" s="1"/>
    </row>
    <row r="324" spans="2:7" ht="18">
      <c r="B324" s="2"/>
      <c r="C324" s="2"/>
      <c r="D324" s="1"/>
      <c r="E324" s="1"/>
      <c r="F324" s="1"/>
      <c r="G324" s="1"/>
    </row>
    <row r="325" spans="2:7" ht="18">
      <c r="B325" s="2"/>
      <c r="C325" s="2"/>
      <c r="D325" s="1"/>
      <c r="E325" s="1"/>
      <c r="F325" s="1"/>
      <c r="G325" s="1"/>
    </row>
    <row r="326" spans="2:7" ht="18">
      <c r="B326" s="2"/>
      <c r="C326" s="2"/>
      <c r="D326" s="1"/>
      <c r="E326" s="1"/>
      <c r="F326" s="1"/>
      <c r="G326" s="1"/>
    </row>
    <row r="327" spans="2:7" ht="18">
      <c r="B327" s="2"/>
      <c r="C327" s="2"/>
      <c r="D327" s="1"/>
      <c r="E327" s="1"/>
      <c r="F327" s="1"/>
      <c r="G327" s="1"/>
    </row>
    <row r="328" spans="2:7" ht="18">
      <c r="B328" s="2"/>
      <c r="C328" s="2"/>
      <c r="D328" s="1"/>
      <c r="E328" s="1"/>
      <c r="F328" s="1"/>
      <c r="G328" s="1"/>
    </row>
    <row r="329" spans="2:7" ht="18">
      <c r="B329" s="2"/>
      <c r="C329" s="2"/>
      <c r="D329" s="1"/>
      <c r="E329" s="1"/>
      <c r="F329" s="1"/>
      <c r="G329" s="1"/>
    </row>
    <row r="330" spans="2:7" ht="18">
      <c r="B330" s="2"/>
      <c r="C330" s="2"/>
      <c r="D330" s="1"/>
      <c r="E330" s="1"/>
      <c r="F330" s="1"/>
      <c r="G330" s="1"/>
    </row>
    <row r="331" spans="2:7" ht="18">
      <c r="B331" s="2"/>
      <c r="C331" s="2"/>
      <c r="D331" s="1"/>
      <c r="E331" s="1"/>
      <c r="F331" s="1"/>
      <c r="G331" s="1"/>
    </row>
    <row r="332" spans="2:7" ht="18">
      <c r="B332" s="2"/>
      <c r="C332" s="2"/>
      <c r="D332" s="1"/>
      <c r="E332" s="1"/>
      <c r="F332" s="1"/>
      <c r="G332" s="1"/>
    </row>
    <row r="333" spans="2:7" ht="18">
      <c r="B333" s="2"/>
      <c r="C333" s="2"/>
      <c r="D333" s="1"/>
      <c r="E333" s="1"/>
      <c r="F333" s="1"/>
      <c r="G333" s="1"/>
    </row>
    <row r="334" spans="2:7" ht="18">
      <c r="B334" s="2"/>
      <c r="C334" s="2"/>
      <c r="D334" s="1"/>
      <c r="E334" s="1"/>
      <c r="F334" s="1"/>
      <c r="G334" s="1"/>
    </row>
    <row r="335" spans="2:7" ht="18">
      <c r="B335" s="2"/>
      <c r="C335" s="2"/>
      <c r="D335" s="1"/>
      <c r="E335" s="1"/>
      <c r="F335" s="1"/>
      <c r="G335" s="1"/>
    </row>
    <row r="336" spans="2:7" ht="18">
      <c r="B336" s="2"/>
      <c r="C336" s="2"/>
      <c r="D336" s="1"/>
      <c r="E336" s="1"/>
      <c r="F336" s="1"/>
      <c r="G336" s="1"/>
    </row>
    <row r="337" spans="2:7" ht="18">
      <c r="B337" s="2"/>
      <c r="C337" s="2"/>
      <c r="D337" s="1"/>
      <c r="E337" s="1"/>
      <c r="F337" s="1"/>
      <c r="G337" s="1"/>
    </row>
    <row r="338" spans="2:7" ht="18">
      <c r="B338" s="2"/>
      <c r="C338" s="2"/>
      <c r="D338" s="1"/>
      <c r="E338" s="1"/>
      <c r="F338" s="1"/>
      <c r="G338" s="1"/>
    </row>
    <row r="339" spans="2:7" ht="18">
      <c r="B339" s="2"/>
      <c r="C339" s="2"/>
      <c r="D339" s="1"/>
      <c r="E339" s="1"/>
      <c r="F339" s="1"/>
      <c r="G339" s="1"/>
    </row>
    <row r="340" spans="2:7" ht="18">
      <c r="B340" s="2"/>
      <c r="C340" s="2"/>
      <c r="D340" s="1"/>
      <c r="E340" s="1"/>
      <c r="F340" s="1"/>
      <c r="G340" s="1"/>
    </row>
    <row r="341" spans="2:7" ht="18">
      <c r="B341" s="2"/>
      <c r="C341" s="2"/>
      <c r="D341" s="1"/>
      <c r="E341" s="1"/>
      <c r="F341" s="1"/>
      <c r="G341" s="1"/>
    </row>
    <row r="342" spans="2:7" ht="18">
      <c r="B342" s="2"/>
      <c r="C342" s="2"/>
      <c r="D342" s="1"/>
      <c r="E342" s="1"/>
      <c r="F342" s="1"/>
      <c r="G342" s="1"/>
    </row>
    <row r="343" spans="2:7" ht="18">
      <c r="B343" s="2"/>
      <c r="C343" s="2"/>
      <c r="D343" s="1"/>
      <c r="E343" s="1"/>
      <c r="F343" s="1"/>
      <c r="G343" s="1"/>
    </row>
    <row r="344" spans="2:7" ht="18">
      <c r="B344" s="2"/>
      <c r="C344" s="2"/>
      <c r="D344" s="1"/>
      <c r="E344" s="1"/>
      <c r="F344" s="1"/>
      <c r="G344" s="1"/>
    </row>
    <row r="345" spans="2:7" ht="18">
      <c r="B345" s="2"/>
      <c r="C345" s="2"/>
      <c r="D345" s="1"/>
      <c r="E345" s="1"/>
      <c r="F345" s="1"/>
      <c r="G345" s="1"/>
    </row>
    <row r="346" spans="2:7" ht="18">
      <c r="B346" s="2"/>
      <c r="C346" s="2"/>
      <c r="D346" s="1"/>
      <c r="E346" s="1"/>
      <c r="F346" s="1"/>
      <c r="G346" s="1"/>
    </row>
    <row r="347" spans="2:7" ht="18">
      <c r="B347" s="2"/>
      <c r="C347" s="2"/>
      <c r="D347" s="1"/>
      <c r="E347" s="1"/>
      <c r="F347" s="1"/>
      <c r="G347" s="1"/>
    </row>
    <row r="348" spans="2:7" ht="18">
      <c r="B348" s="2"/>
      <c r="C348" s="2"/>
      <c r="D348" s="1"/>
      <c r="E348" s="1"/>
      <c r="F348" s="1"/>
      <c r="G348" s="1"/>
    </row>
    <row r="349" spans="2:7" ht="18">
      <c r="B349" s="2"/>
      <c r="C349" s="2"/>
      <c r="D349" s="1"/>
      <c r="E349" s="1"/>
      <c r="F349" s="1"/>
      <c r="G349" s="1"/>
    </row>
    <row r="350" spans="2:7" ht="18">
      <c r="B350" s="2"/>
      <c r="C350" s="2"/>
      <c r="D350" s="1"/>
      <c r="E350" s="1"/>
      <c r="F350" s="1"/>
      <c r="G350" s="1"/>
    </row>
    <row r="351" spans="2:7" ht="18">
      <c r="B351" s="2"/>
      <c r="C351" s="2"/>
      <c r="D351" s="1"/>
      <c r="E351" s="1"/>
      <c r="F351" s="1"/>
      <c r="G351" s="1"/>
    </row>
    <row r="352" spans="2:7" ht="18">
      <c r="B352" s="2"/>
      <c r="C352" s="2"/>
      <c r="D352" s="1"/>
      <c r="E352" s="1"/>
      <c r="F352" s="1"/>
      <c r="G352" s="1"/>
    </row>
    <row r="353" spans="2:7" ht="18">
      <c r="B353" s="2"/>
      <c r="C353" s="2"/>
      <c r="D353" s="1"/>
      <c r="E353" s="1"/>
      <c r="F353" s="1"/>
      <c r="G353" s="1"/>
    </row>
    <row r="354" spans="2:7" ht="18">
      <c r="B354" s="2"/>
      <c r="C354" s="2"/>
      <c r="D354" s="1"/>
      <c r="E354" s="1"/>
      <c r="F354" s="1"/>
      <c r="G354" s="1"/>
    </row>
    <row r="355" spans="2:7" ht="18">
      <c r="B355" s="2"/>
      <c r="C355" s="2"/>
      <c r="D355" s="1"/>
      <c r="E355" s="1"/>
      <c r="F355" s="1"/>
      <c r="G355" s="1"/>
    </row>
    <row r="356" spans="2:7" ht="18">
      <c r="B356" s="2"/>
      <c r="C356" s="2"/>
      <c r="D356" s="1"/>
      <c r="E356" s="1"/>
      <c r="F356" s="1"/>
      <c r="G356" s="1"/>
    </row>
    <row r="357" spans="2:7" ht="18">
      <c r="B357" s="2"/>
      <c r="C357" s="2"/>
      <c r="D357" s="1"/>
      <c r="E357" s="1"/>
      <c r="F357" s="1"/>
      <c r="G357" s="1"/>
    </row>
    <row r="358" spans="2:7" ht="18">
      <c r="B358" s="2"/>
      <c r="C358" s="2"/>
      <c r="D358" s="1"/>
      <c r="E358" s="1"/>
      <c r="F358" s="1"/>
      <c r="G358" s="1"/>
    </row>
    <row r="359" spans="2:7" ht="18">
      <c r="B359" s="2"/>
      <c r="C359" s="2"/>
      <c r="D359" s="1"/>
      <c r="E359" s="1"/>
      <c r="F359" s="1"/>
      <c r="G359" s="1"/>
    </row>
    <row r="360" spans="2:7" ht="18">
      <c r="B360" s="2"/>
      <c r="C360" s="2"/>
      <c r="D360" s="1"/>
      <c r="E360" s="1"/>
      <c r="F360" s="1"/>
      <c r="G360" s="1"/>
    </row>
    <row r="361" spans="2:7" ht="18">
      <c r="B361" s="2"/>
      <c r="C361" s="2"/>
      <c r="D361" s="1"/>
      <c r="E361" s="1"/>
      <c r="F361" s="1"/>
      <c r="G361" s="1"/>
    </row>
    <row r="362" spans="2:7" ht="18">
      <c r="B362" s="2"/>
      <c r="C362" s="2"/>
      <c r="D362" s="1"/>
      <c r="E362" s="1"/>
      <c r="F362" s="1"/>
      <c r="G362" s="1"/>
    </row>
    <row r="363" spans="2:7" ht="18">
      <c r="B363" s="2"/>
      <c r="C363" s="2"/>
      <c r="D363" s="1"/>
      <c r="E363" s="1"/>
      <c r="F363" s="1"/>
      <c r="G363" s="1"/>
    </row>
    <row r="364" spans="2:7" ht="18">
      <c r="B364" s="2"/>
      <c r="C364" s="2"/>
      <c r="D364" s="1"/>
      <c r="E364" s="1"/>
      <c r="F364" s="1"/>
      <c r="G364" s="1"/>
    </row>
    <row r="365" spans="2:7" ht="18">
      <c r="B365" s="2"/>
      <c r="C365" s="2"/>
      <c r="D365" s="1"/>
      <c r="E365" s="1"/>
      <c r="F365" s="1"/>
      <c r="G365" s="1"/>
    </row>
    <row r="366" spans="2:7" ht="18">
      <c r="B366" s="2"/>
      <c r="C366" s="2"/>
      <c r="D366" s="1"/>
      <c r="E366" s="1"/>
      <c r="F366" s="1"/>
      <c r="G366" s="1"/>
    </row>
    <row r="367" spans="2:7" ht="18">
      <c r="B367" s="2"/>
      <c r="C367" s="2"/>
      <c r="D367" s="1"/>
      <c r="E367" s="1"/>
      <c r="F367" s="1"/>
      <c r="G367" s="1"/>
    </row>
    <row r="368" spans="2:7" ht="18">
      <c r="B368" s="2"/>
      <c r="C368" s="2"/>
      <c r="D368" s="1"/>
      <c r="E368" s="1"/>
      <c r="F368" s="1"/>
      <c r="G368" s="1"/>
    </row>
    <row r="369" spans="2:7" ht="18">
      <c r="B369" s="2"/>
      <c r="C369" s="2"/>
      <c r="D369" s="1"/>
      <c r="E369" s="1"/>
      <c r="F369" s="1"/>
      <c r="G369" s="1"/>
    </row>
    <row r="370" spans="2:7" ht="18">
      <c r="B370" s="2"/>
      <c r="C370" s="2"/>
      <c r="D370" s="1"/>
      <c r="E370" s="1"/>
      <c r="F370" s="1"/>
      <c r="G370" s="1"/>
    </row>
    <row r="371" spans="2:7" ht="18">
      <c r="B371" s="2"/>
      <c r="C371" s="2"/>
      <c r="D371" s="1"/>
      <c r="E371" s="1"/>
      <c r="F371" s="1"/>
      <c r="G371" s="1"/>
    </row>
    <row r="372" spans="2:7" ht="18">
      <c r="B372" s="2"/>
      <c r="C372" s="2"/>
      <c r="D372" s="1"/>
      <c r="E372" s="1"/>
      <c r="F372" s="1"/>
      <c r="G372" s="1"/>
    </row>
    <row r="373" spans="2:7" ht="18">
      <c r="B373" s="2"/>
      <c r="C373" s="2"/>
      <c r="D373" s="1"/>
      <c r="E373" s="1"/>
      <c r="F373" s="1"/>
      <c r="G373" s="1"/>
    </row>
    <row r="374" spans="2:7" ht="18">
      <c r="B374" s="2"/>
      <c r="C374" s="2"/>
      <c r="D374" s="1"/>
      <c r="E374" s="1"/>
      <c r="F374" s="1"/>
      <c r="G374" s="1"/>
    </row>
    <row r="375" spans="2:7" ht="18">
      <c r="B375" s="2"/>
      <c r="C375" s="2"/>
      <c r="D375" s="1"/>
      <c r="E375" s="1"/>
      <c r="F375" s="1"/>
      <c r="G375" s="1"/>
    </row>
    <row r="376" spans="2:7" ht="18">
      <c r="B376" s="2"/>
      <c r="C376" s="2"/>
      <c r="D376" s="1"/>
      <c r="E376" s="1"/>
      <c r="F376" s="1"/>
      <c r="G376" s="1"/>
    </row>
    <row r="377" spans="2:7" ht="18">
      <c r="B377" s="2"/>
      <c r="C377" s="2"/>
      <c r="D377" s="1"/>
      <c r="E377" s="1"/>
      <c r="F377" s="1"/>
      <c r="G377" s="1"/>
    </row>
    <row r="378" spans="2:7" ht="18">
      <c r="B378" s="2"/>
      <c r="C378" s="2"/>
      <c r="D378" s="1"/>
      <c r="E378" s="1"/>
      <c r="F378" s="1"/>
      <c r="G378" s="1"/>
    </row>
    <row r="379" spans="2:7" ht="18">
      <c r="B379" s="2"/>
      <c r="C379" s="2"/>
      <c r="D379" s="1"/>
      <c r="E379" s="1"/>
      <c r="F379" s="1"/>
      <c r="G379" s="1"/>
    </row>
    <row r="380" spans="2:7" ht="18">
      <c r="B380" s="2"/>
      <c r="C380" s="2"/>
      <c r="D380" s="1"/>
      <c r="E380" s="1"/>
      <c r="F380" s="1"/>
      <c r="G380" s="1"/>
    </row>
    <row r="381" spans="2:7" ht="18">
      <c r="B381" s="2"/>
      <c r="C381" s="2"/>
      <c r="D381" s="1"/>
      <c r="E381" s="1"/>
      <c r="F381" s="1"/>
      <c r="G381" s="1"/>
    </row>
    <row r="382" spans="2:7" ht="18">
      <c r="B382" s="2"/>
      <c r="C382" s="2"/>
      <c r="D382" s="1"/>
      <c r="E382" s="1"/>
      <c r="F382" s="1"/>
      <c r="G382" s="1"/>
    </row>
    <row r="383" spans="2:7" ht="18">
      <c r="B383" s="2"/>
      <c r="C383" s="2"/>
      <c r="D383" s="1"/>
      <c r="E383" s="1"/>
      <c r="F383" s="1"/>
      <c r="G383" s="1"/>
    </row>
    <row r="384" spans="2:7" ht="18">
      <c r="B384" s="2"/>
      <c r="C384" s="2"/>
      <c r="D384" s="1"/>
      <c r="E384" s="1"/>
      <c r="F384" s="1"/>
      <c r="G384" s="1"/>
    </row>
    <row r="385" spans="2:7" ht="18">
      <c r="B385" s="2"/>
      <c r="C385" s="2"/>
      <c r="D385" s="1"/>
      <c r="E385" s="1"/>
      <c r="F385" s="1"/>
      <c r="G385" s="1"/>
    </row>
    <row r="386" spans="2:7" ht="18">
      <c r="B386" s="2"/>
      <c r="C386" s="2"/>
      <c r="D386" s="1"/>
      <c r="E386" s="1"/>
      <c r="F386" s="1"/>
      <c r="G386" s="1"/>
    </row>
    <row r="387" spans="2:7" ht="18">
      <c r="B387" s="2"/>
      <c r="C387" s="2"/>
      <c r="D387" s="1"/>
      <c r="E387" s="1"/>
      <c r="F387" s="1"/>
      <c r="G387" s="1"/>
    </row>
    <row r="388" spans="2:7" ht="18">
      <c r="B388" s="2"/>
      <c r="C388" s="2"/>
      <c r="D388" s="1"/>
      <c r="E388" s="1"/>
      <c r="F388" s="1"/>
      <c r="G388" s="1"/>
    </row>
    <row r="389" spans="2:7" ht="18">
      <c r="B389" s="2"/>
      <c r="C389" s="2"/>
      <c r="D389" s="1"/>
      <c r="E389" s="1"/>
      <c r="F389" s="1"/>
      <c r="G389" s="1"/>
    </row>
    <row r="390" spans="2:7" ht="18">
      <c r="B390" s="2"/>
      <c r="C390" s="2"/>
      <c r="D390" s="1"/>
      <c r="E390" s="1"/>
      <c r="F390" s="1"/>
      <c r="G390" s="1"/>
    </row>
    <row r="391" spans="2:7" ht="18">
      <c r="B391" s="2"/>
      <c r="C391" s="2"/>
      <c r="D391" s="1"/>
      <c r="E391" s="1"/>
      <c r="F391" s="1"/>
      <c r="G391" s="1"/>
    </row>
    <row r="392" spans="2:7" ht="18">
      <c r="B392" s="2"/>
      <c r="C392" s="2"/>
      <c r="D392" s="1"/>
      <c r="E392" s="1"/>
      <c r="F392" s="1"/>
      <c r="G392" s="1"/>
    </row>
    <row r="393" spans="2:7" ht="18">
      <c r="B393" s="2"/>
      <c r="C393" s="2"/>
      <c r="D393" s="1"/>
      <c r="E393" s="1"/>
      <c r="F393" s="1"/>
      <c r="G393" s="1"/>
    </row>
    <row r="394" spans="2:7" ht="18">
      <c r="B394" s="2"/>
      <c r="C394" s="2"/>
      <c r="D394" s="1"/>
      <c r="E394" s="1"/>
      <c r="F394" s="1"/>
      <c r="G394" s="1"/>
    </row>
    <row r="395" spans="2:7" ht="18">
      <c r="B395" s="2"/>
      <c r="C395" s="2"/>
      <c r="D395" s="1"/>
      <c r="E395" s="1"/>
      <c r="F395" s="1"/>
      <c r="G395" s="1"/>
    </row>
    <row r="396" spans="2:7" ht="18">
      <c r="B396" s="2"/>
      <c r="C396" s="2"/>
      <c r="D396" s="1"/>
      <c r="E396" s="1"/>
      <c r="F396" s="1"/>
      <c r="G396" s="1"/>
    </row>
    <row r="397" spans="2:7" ht="18">
      <c r="B397" s="2"/>
      <c r="C397" s="2"/>
      <c r="D397" s="1"/>
      <c r="E397" s="1"/>
      <c r="F397" s="1"/>
      <c r="G397" s="1"/>
    </row>
    <row r="398" spans="2:7" ht="18">
      <c r="B398" s="2"/>
      <c r="C398" s="2"/>
      <c r="D398" s="1"/>
      <c r="E398" s="1"/>
      <c r="F398" s="1"/>
      <c r="G398" s="1"/>
    </row>
    <row r="399" spans="2:7" ht="18">
      <c r="B399" s="2"/>
      <c r="C399" s="2"/>
      <c r="D399" s="1"/>
      <c r="E399" s="1"/>
      <c r="F399" s="1"/>
      <c r="G399" s="1"/>
    </row>
    <row r="400" spans="2:7" ht="18">
      <c r="B400" s="2"/>
      <c r="C400" s="2"/>
      <c r="D400" s="1"/>
      <c r="E400" s="1"/>
      <c r="F400" s="1"/>
      <c r="G400" s="1"/>
    </row>
    <row r="401" spans="2:7" ht="18">
      <c r="B401" s="2"/>
      <c r="C401" s="2"/>
      <c r="D401" s="1"/>
      <c r="E401" s="1"/>
      <c r="F401" s="1"/>
      <c r="G401" s="1"/>
    </row>
    <row r="402" spans="2:7" ht="18">
      <c r="B402" s="2"/>
      <c r="C402" s="2"/>
      <c r="D402" s="1"/>
      <c r="E402" s="1"/>
      <c r="F402" s="1"/>
      <c r="G402" s="1"/>
    </row>
    <row r="403" spans="2:7" ht="18">
      <c r="B403" s="2"/>
      <c r="C403" s="2"/>
      <c r="D403" s="1"/>
      <c r="E403" s="1"/>
      <c r="F403" s="1"/>
      <c r="G403" s="1"/>
    </row>
    <row r="404" spans="2:7" ht="18">
      <c r="B404" s="2"/>
      <c r="C404" s="2"/>
      <c r="D404" s="1"/>
      <c r="E404" s="1"/>
      <c r="F404" s="1"/>
      <c r="G404" s="1"/>
    </row>
    <row r="405" spans="2:7" ht="18">
      <c r="B405" s="2"/>
      <c r="C405" s="2"/>
      <c r="D405" s="1"/>
      <c r="E405" s="1"/>
      <c r="F405" s="1"/>
      <c r="G405" s="1"/>
    </row>
    <row r="406" spans="2:7" ht="18">
      <c r="B406" s="2"/>
      <c r="C406" s="2"/>
      <c r="D406" s="1"/>
      <c r="E406" s="1"/>
      <c r="F406" s="1"/>
      <c r="G406" s="1"/>
    </row>
    <row r="407" spans="2:7" ht="18">
      <c r="B407" s="2"/>
      <c r="C407" s="2"/>
      <c r="D407" s="1"/>
      <c r="E407" s="1"/>
      <c r="F407" s="1"/>
      <c r="G407" s="1"/>
    </row>
    <row r="408" spans="2:7" ht="18">
      <c r="B408" s="2"/>
      <c r="C408" s="2"/>
      <c r="D408" s="1"/>
      <c r="E408" s="1"/>
      <c r="F408" s="1"/>
      <c r="G408" s="1"/>
    </row>
    <row r="409" spans="2:7" ht="18">
      <c r="B409" s="2"/>
      <c r="C409" s="2"/>
      <c r="D409" s="1"/>
      <c r="E409" s="1"/>
      <c r="F409" s="1"/>
      <c r="G409" s="1"/>
    </row>
    <row r="410" spans="2:7" ht="18">
      <c r="B410" s="2"/>
      <c r="C410" s="2"/>
      <c r="D410" s="1"/>
      <c r="E410" s="1"/>
      <c r="F410" s="1"/>
      <c r="G410" s="1"/>
    </row>
    <row r="411" spans="2:7" ht="18">
      <c r="B411" s="2"/>
      <c r="C411" s="2"/>
      <c r="D411" s="1"/>
      <c r="E411" s="1"/>
      <c r="F411" s="1"/>
      <c r="G411" s="1"/>
    </row>
    <row r="412" spans="2:7" ht="18">
      <c r="B412" s="2"/>
      <c r="C412" s="2"/>
      <c r="D412" s="1"/>
      <c r="E412" s="1"/>
      <c r="F412" s="1"/>
      <c r="G412" s="1"/>
    </row>
    <row r="413" spans="2:7" ht="18">
      <c r="B413" s="2"/>
      <c r="C413" s="2"/>
      <c r="D413" s="1"/>
      <c r="E413" s="1"/>
      <c r="F413" s="1"/>
      <c r="G413" s="1"/>
    </row>
    <row r="414" spans="2:7" ht="18">
      <c r="B414" s="2"/>
      <c r="C414" s="2"/>
      <c r="D414" s="1"/>
      <c r="E414" s="1"/>
      <c r="F414" s="1"/>
      <c r="G414" s="1"/>
    </row>
    <row r="415" spans="2:7" ht="18">
      <c r="B415" s="2"/>
      <c r="C415" s="2"/>
      <c r="D415" s="1"/>
      <c r="E415" s="1"/>
      <c r="F415" s="1"/>
      <c r="G415" s="1"/>
    </row>
    <row r="416" spans="2:7" ht="18">
      <c r="B416" s="2"/>
      <c r="C416" s="2"/>
      <c r="D416" s="1"/>
      <c r="E416" s="1"/>
      <c r="F416" s="1"/>
      <c r="G416" s="1"/>
    </row>
    <row r="417" spans="2:7" ht="18">
      <c r="B417" s="2"/>
      <c r="C417" s="2"/>
      <c r="D417" s="1"/>
      <c r="E417" s="1"/>
      <c r="F417" s="1"/>
      <c r="G417" s="1"/>
    </row>
    <row r="418" spans="2:7" ht="18">
      <c r="B418" s="2"/>
      <c r="C418" s="2"/>
      <c r="D418" s="1"/>
      <c r="E418" s="1"/>
      <c r="F418" s="1"/>
      <c r="G418" s="1"/>
    </row>
    <row r="419" spans="2:7" ht="18">
      <c r="B419" s="2"/>
      <c r="C419" s="2"/>
      <c r="D419" s="1"/>
      <c r="E419" s="1"/>
      <c r="F419" s="1"/>
      <c r="G419" s="1"/>
    </row>
    <row r="420" spans="2:7" ht="18">
      <c r="B420" s="2"/>
      <c r="C420" s="2"/>
      <c r="D420" s="1"/>
      <c r="E420" s="1"/>
      <c r="F420" s="1"/>
      <c r="G420" s="1"/>
    </row>
    <row r="421" spans="2:7" ht="18">
      <c r="B421" s="2"/>
      <c r="C421" s="2"/>
      <c r="D421" s="1"/>
      <c r="E421" s="1"/>
      <c r="F421" s="1"/>
      <c r="G421" s="1"/>
    </row>
    <row r="422" spans="2:7" ht="18">
      <c r="B422" s="2"/>
      <c r="C422" s="2"/>
      <c r="D422" s="1"/>
      <c r="E422" s="1"/>
      <c r="F422" s="1"/>
      <c r="G422" s="1"/>
    </row>
    <row r="423" spans="2:7" ht="18">
      <c r="B423" s="2"/>
      <c r="C423" s="2"/>
      <c r="D423" s="1"/>
      <c r="E423" s="1"/>
      <c r="F423" s="1"/>
      <c r="G423" s="1"/>
    </row>
    <row r="424" spans="2:7" ht="18">
      <c r="B424" s="2"/>
      <c r="C424" s="2"/>
      <c r="D424" s="1"/>
      <c r="E424" s="1"/>
      <c r="F424" s="1"/>
      <c r="G424" s="1"/>
    </row>
    <row r="425" spans="2:7" ht="18">
      <c r="B425" s="2"/>
      <c r="C425" s="2"/>
      <c r="D425" s="1"/>
      <c r="E425" s="1"/>
      <c r="F425" s="1"/>
      <c r="G425" s="1"/>
    </row>
    <row r="426" spans="2:7" ht="18">
      <c r="B426" s="2"/>
      <c r="C426" s="2"/>
      <c r="D426" s="1"/>
      <c r="E426" s="1"/>
      <c r="F426" s="1"/>
      <c r="G426" s="1"/>
    </row>
    <row r="427" spans="2:7" ht="18">
      <c r="B427" s="2"/>
      <c r="C427" s="2"/>
      <c r="D427" s="1"/>
      <c r="E427" s="1"/>
      <c r="F427" s="1"/>
      <c r="G427" s="1"/>
    </row>
    <row r="428" spans="2:7" ht="18">
      <c r="B428" s="2"/>
      <c r="C428" s="2"/>
      <c r="D428" s="1"/>
      <c r="E428" s="1"/>
      <c r="F428" s="1"/>
      <c r="G428" s="1"/>
    </row>
    <row r="429" spans="2:7" ht="18">
      <c r="B429" s="2"/>
      <c r="C429" s="2"/>
      <c r="D429" s="1"/>
      <c r="E429" s="1"/>
      <c r="F429" s="1"/>
      <c r="G429" s="1"/>
    </row>
    <row r="430" spans="2:7" ht="18">
      <c r="B430" s="2"/>
      <c r="C430" s="2"/>
      <c r="D430" s="1"/>
      <c r="E430" s="1"/>
      <c r="F430" s="1"/>
      <c r="G430" s="1"/>
    </row>
    <row r="431" spans="2:7" ht="18">
      <c r="B431" s="2"/>
      <c r="C431" s="2"/>
      <c r="D431" s="1"/>
      <c r="E431" s="1"/>
      <c r="F431" s="1"/>
      <c r="G431" s="1"/>
    </row>
    <row r="432" spans="2:7" ht="18">
      <c r="B432" s="2"/>
      <c r="C432" s="2"/>
      <c r="D432" s="1"/>
      <c r="E432" s="1"/>
      <c r="F432" s="1"/>
      <c r="G432" s="1"/>
    </row>
    <row r="433" spans="2:7" ht="18">
      <c r="B433" s="2"/>
      <c r="C433" s="2"/>
      <c r="D433" s="1"/>
      <c r="E433" s="1"/>
      <c r="F433" s="1"/>
      <c r="G433" s="1"/>
    </row>
    <row r="434" spans="2:7" ht="18">
      <c r="B434" s="2"/>
      <c r="C434" s="2"/>
      <c r="D434" s="1"/>
      <c r="E434" s="1"/>
      <c r="F434" s="1"/>
      <c r="G434" s="1"/>
    </row>
    <row r="435" spans="2:7" ht="18">
      <c r="B435" s="2"/>
      <c r="C435" s="2"/>
      <c r="D435" s="1"/>
      <c r="E435" s="1"/>
      <c r="F435" s="1"/>
      <c r="G435" s="1"/>
    </row>
    <row r="436" spans="2:7" ht="18">
      <c r="B436" s="2"/>
      <c r="C436" s="2"/>
      <c r="D436" s="1"/>
      <c r="E436" s="1"/>
      <c r="F436" s="1"/>
      <c r="G436" s="1"/>
    </row>
    <row r="437" spans="2:7" ht="18">
      <c r="B437" s="2"/>
      <c r="C437" s="2"/>
      <c r="D437" s="1"/>
      <c r="E437" s="1"/>
      <c r="F437" s="1"/>
      <c r="G437" s="1"/>
    </row>
    <row r="438" spans="2:7" ht="18">
      <c r="B438" s="2"/>
      <c r="C438" s="2"/>
      <c r="D438" s="1"/>
      <c r="E438" s="1"/>
      <c r="F438" s="1"/>
      <c r="G438" s="1"/>
    </row>
    <row r="439" spans="2:7" ht="18">
      <c r="B439" s="2"/>
      <c r="C439" s="2"/>
      <c r="D439" s="1"/>
      <c r="E439" s="1"/>
      <c r="F439" s="1"/>
      <c r="G439" s="1"/>
    </row>
    <row r="440" spans="2:7" ht="18">
      <c r="B440" s="2"/>
      <c r="C440" s="2"/>
      <c r="D440" s="1"/>
      <c r="E440" s="1"/>
      <c r="F440" s="1"/>
      <c r="G440" s="1"/>
    </row>
    <row r="441" spans="2:7" ht="18">
      <c r="B441" s="2"/>
      <c r="C441" s="2"/>
      <c r="D441" s="1"/>
      <c r="E441" s="1"/>
      <c r="F441" s="1"/>
      <c r="G441" s="1"/>
    </row>
    <row r="442" spans="2:7" ht="18">
      <c r="B442" s="2"/>
      <c r="C442" s="2"/>
      <c r="D442" s="1"/>
      <c r="E442" s="1"/>
      <c r="F442" s="1"/>
      <c r="G442" s="1"/>
    </row>
    <row r="443" spans="2:7" ht="18">
      <c r="B443" s="2"/>
      <c r="C443" s="2"/>
      <c r="D443" s="1"/>
      <c r="E443" s="1"/>
      <c r="F443" s="1"/>
      <c r="G443" s="1"/>
    </row>
    <row r="444" spans="2:7" ht="18">
      <c r="B444" s="2"/>
      <c r="C444" s="2"/>
      <c r="D444" s="1"/>
      <c r="E444" s="1"/>
      <c r="F444" s="1"/>
      <c r="G444" s="1"/>
    </row>
    <row r="445" spans="2:7" ht="18">
      <c r="B445" s="2"/>
      <c r="C445" s="2"/>
      <c r="D445" s="1"/>
      <c r="E445" s="1"/>
      <c r="F445" s="1"/>
      <c r="G445" s="1"/>
    </row>
    <row r="446" spans="2:7" ht="18">
      <c r="B446" s="2"/>
      <c r="C446" s="2"/>
      <c r="D446" s="1"/>
      <c r="E446" s="1"/>
      <c r="F446" s="1"/>
      <c r="G446" s="1"/>
    </row>
    <row r="447" spans="2:7" ht="18">
      <c r="B447" s="2"/>
      <c r="C447" s="2"/>
      <c r="D447" s="1"/>
      <c r="E447" s="1"/>
      <c r="F447" s="1"/>
      <c r="G447" s="1"/>
    </row>
    <row r="448" spans="2:7" ht="18">
      <c r="B448" s="2"/>
      <c r="C448" s="2"/>
      <c r="D448" s="1"/>
      <c r="E448" s="1"/>
      <c r="F448" s="1"/>
      <c r="G448" s="1"/>
    </row>
    <row r="449" spans="2:7" ht="18">
      <c r="B449" s="2"/>
      <c r="C449" s="2"/>
      <c r="D449" s="1"/>
      <c r="E449" s="1"/>
      <c r="F449" s="1"/>
      <c r="G449" s="1"/>
    </row>
    <row r="450" spans="2:7" ht="18">
      <c r="B450" s="2"/>
      <c r="C450" s="2"/>
      <c r="D450" s="1"/>
      <c r="E450" s="1"/>
      <c r="F450" s="1"/>
      <c r="G450" s="1"/>
    </row>
    <row r="451" spans="2:7" ht="18">
      <c r="B451" s="2"/>
      <c r="C451" s="2"/>
      <c r="D451" s="1"/>
      <c r="E451" s="1"/>
      <c r="F451" s="1"/>
      <c r="G451" s="1"/>
    </row>
    <row r="452" spans="2:7" ht="18">
      <c r="B452" s="2"/>
      <c r="C452" s="2"/>
      <c r="D452" s="1"/>
      <c r="E452" s="1"/>
      <c r="F452" s="1"/>
      <c r="G452" s="1"/>
    </row>
    <row r="453" spans="2:7" ht="18">
      <c r="B453" s="2"/>
      <c r="C453" s="2"/>
      <c r="D453" s="1"/>
      <c r="E453" s="1"/>
      <c r="F453" s="1"/>
      <c r="G453" s="1"/>
    </row>
    <row r="454" spans="2:7" ht="18">
      <c r="B454" s="2"/>
      <c r="C454" s="2"/>
      <c r="D454" s="1"/>
      <c r="E454" s="1"/>
      <c r="F454" s="1"/>
      <c r="G454" s="1"/>
    </row>
    <row r="455" spans="2:7" ht="18">
      <c r="B455" s="2"/>
      <c r="C455" s="2"/>
      <c r="D455" s="1"/>
      <c r="E455" s="1"/>
      <c r="F455" s="1"/>
      <c r="G455" s="1"/>
    </row>
    <row r="456" spans="2:7" ht="18">
      <c r="B456" s="2"/>
      <c r="C456" s="2"/>
      <c r="D456" s="1"/>
      <c r="E456" s="1"/>
      <c r="F456" s="1"/>
      <c r="G456" s="1"/>
    </row>
    <row r="457" spans="2:7" ht="18">
      <c r="B457" s="2"/>
      <c r="C457" s="2"/>
      <c r="D457" s="1"/>
      <c r="E457" s="1"/>
      <c r="F457" s="1"/>
      <c r="G457" s="1"/>
    </row>
    <row r="458" spans="2:7" ht="18">
      <c r="B458" s="2"/>
      <c r="C458" s="2"/>
      <c r="D458" s="1"/>
      <c r="E458" s="1"/>
      <c r="F458" s="1"/>
      <c r="G458" s="1"/>
    </row>
    <row r="459" spans="2:7" ht="18">
      <c r="B459" s="2"/>
      <c r="C459" s="2"/>
      <c r="D459" s="1"/>
      <c r="E459" s="1"/>
      <c r="F459" s="1"/>
      <c r="G459" s="1"/>
    </row>
    <row r="460" spans="2:7" ht="18">
      <c r="B460" s="2"/>
      <c r="C460" s="2"/>
      <c r="D460" s="1"/>
      <c r="E460" s="1"/>
      <c r="F460" s="1"/>
      <c r="G460" s="1"/>
    </row>
    <row r="461" spans="2:7" ht="18">
      <c r="B461" s="2"/>
      <c r="C461" s="2"/>
      <c r="D461" s="1"/>
      <c r="E461" s="1"/>
      <c r="F461" s="1"/>
      <c r="G461" s="1"/>
    </row>
    <row r="462" spans="2:7" ht="18">
      <c r="B462" s="2"/>
      <c r="C462" s="2"/>
      <c r="D462" s="1"/>
      <c r="E462" s="1"/>
      <c r="F462" s="1"/>
      <c r="G462" s="1"/>
    </row>
    <row r="463" spans="2:7" ht="18">
      <c r="B463" s="2"/>
      <c r="C463" s="2"/>
      <c r="D463" s="1"/>
      <c r="E463" s="1"/>
      <c r="F463" s="1"/>
      <c r="G463" s="1"/>
    </row>
    <row r="464" spans="2:7" ht="18">
      <c r="B464" s="2"/>
      <c r="C464" s="2"/>
      <c r="D464" s="1"/>
      <c r="E464" s="1"/>
      <c r="F464" s="1"/>
      <c r="G464" s="1"/>
    </row>
    <row r="465" spans="2:7" ht="18">
      <c r="B465" s="2"/>
      <c r="C465" s="2"/>
      <c r="D465" s="1"/>
      <c r="E465" s="1"/>
      <c r="F465" s="1"/>
      <c r="G465" s="1"/>
    </row>
    <row r="466" spans="2:7" ht="18">
      <c r="B466" s="2"/>
      <c r="C466" s="2"/>
      <c r="D466" s="1"/>
      <c r="E466" s="1"/>
      <c r="F466" s="1"/>
      <c r="G466" s="1"/>
    </row>
    <row r="467" spans="2:7" ht="18">
      <c r="B467" s="2"/>
      <c r="C467" s="2"/>
      <c r="D467" s="1"/>
      <c r="E467" s="1"/>
      <c r="F467" s="1"/>
      <c r="G467" s="1"/>
    </row>
    <row r="468" spans="2:7" ht="18">
      <c r="B468" s="2"/>
      <c r="C468" s="2"/>
      <c r="D468" s="1"/>
      <c r="E468" s="1"/>
      <c r="F468" s="1"/>
      <c r="G468" s="1"/>
    </row>
    <row r="469" spans="2:7" ht="18">
      <c r="B469" s="2"/>
      <c r="C469" s="2"/>
      <c r="D469" s="1"/>
      <c r="E469" s="1"/>
      <c r="F469" s="1"/>
      <c r="G469" s="1"/>
    </row>
    <row r="470" spans="2:7" ht="18">
      <c r="B470" s="2"/>
      <c r="C470" s="2"/>
      <c r="D470" s="1"/>
      <c r="E470" s="1"/>
      <c r="F470" s="1"/>
      <c r="G470" s="1"/>
    </row>
    <row r="471" spans="2:7" ht="18">
      <c r="B471" s="2"/>
      <c r="C471" s="2"/>
      <c r="D471" s="1"/>
      <c r="E471" s="1"/>
      <c r="F471" s="1"/>
      <c r="G471" s="1"/>
    </row>
    <row r="472" spans="2:7" ht="18">
      <c r="B472" s="2"/>
      <c r="C472" s="2"/>
      <c r="D472" s="1"/>
      <c r="E472" s="1"/>
      <c r="F472" s="1"/>
      <c r="G472" s="1"/>
    </row>
    <row r="473" spans="2:7" ht="18">
      <c r="B473" s="2"/>
      <c r="C473" s="2"/>
      <c r="D473" s="1"/>
      <c r="E473" s="1"/>
      <c r="F473" s="1"/>
      <c r="G473" s="1"/>
    </row>
    <row r="474" spans="2:7" ht="18">
      <c r="B474" s="2"/>
      <c r="C474" s="2"/>
      <c r="D474" s="1"/>
      <c r="E474" s="1"/>
      <c r="F474" s="1"/>
      <c r="G474" s="1"/>
    </row>
    <row r="475" spans="2:7" ht="18">
      <c r="B475" s="2"/>
      <c r="C475" s="2"/>
      <c r="D475" s="1"/>
      <c r="E475" s="1"/>
      <c r="F475" s="1"/>
      <c r="G475" s="1"/>
    </row>
    <row r="476" spans="2:7" ht="18">
      <c r="B476" s="2"/>
      <c r="C476" s="2"/>
      <c r="D476" s="1"/>
      <c r="E476" s="1"/>
      <c r="F476" s="1"/>
      <c r="G476" s="1"/>
    </row>
    <row r="477" spans="2:7" ht="18">
      <c r="B477" s="2"/>
      <c r="C477" s="2"/>
      <c r="D477" s="1"/>
      <c r="E477" s="1"/>
      <c r="F477" s="1"/>
      <c r="G477" s="1"/>
    </row>
    <row r="478" spans="2:7" ht="18">
      <c r="B478" s="2"/>
      <c r="C478" s="2"/>
      <c r="D478" s="1"/>
      <c r="E478" s="1"/>
      <c r="F478" s="1"/>
      <c r="G478" s="1"/>
    </row>
    <row r="479" spans="2:7" ht="18">
      <c r="B479" s="2"/>
      <c r="C479" s="2"/>
      <c r="D479" s="1"/>
      <c r="E479" s="1"/>
      <c r="F479" s="1"/>
      <c r="G479" s="1"/>
    </row>
    <row r="480" spans="2:7" ht="18">
      <c r="B480" s="2"/>
      <c r="C480" s="2"/>
      <c r="D480" s="1"/>
      <c r="E480" s="1"/>
      <c r="F480" s="1"/>
      <c r="G480" s="1"/>
    </row>
    <row r="481" spans="2:7" ht="18">
      <c r="B481" s="2"/>
      <c r="C481" s="2"/>
      <c r="D481" s="1"/>
      <c r="E481" s="1"/>
      <c r="F481" s="1"/>
      <c r="G481" s="1"/>
    </row>
    <row r="482" spans="2:7" ht="18">
      <c r="B482" s="2"/>
      <c r="C482" s="2"/>
      <c r="D482" s="1"/>
      <c r="E482" s="1"/>
      <c r="F482" s="1"/>
      <c r="G482" s="1"/>
    </row>
    <row r="483" spans="2:7" ht="18">
      <c r="B483" s="2"/>
      <c r="C483" s="2"/>
      <c r="D483" s="1"/>
      <c r="E483" s="1"/>
      <c r="F483" s="1"/>
      <c r="G483" s="1"/>
    </row>
    <row r="484" spans="2:7" ht="18">
      <c r="B484" s="2"/>
      <c r="C484" s="2"/>
      <c r="D484" s="1"/>
      <c r="E484" s="1"/>
      <c r="F484" s="1"/>
      <c r="G484" s="1"/>
    </row>
    <row r="485" spans="2:7" ht="18">
      <c r="B485" s="2"/>
      <c r="C485" s="2"/>
      <c r="D485" s="1"/>
      <c r="E485" s="1"/>
      <c r="F485" s="1"/>
      <c r="G485" s="1"/>
    </row>
    <row r="486" spans="2:7" ht="18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B7FFFF"/>
  </sheetPr>
  <dimension ref="A1:D9"/>
  <sheetViews>
    <sheetView view="pageBreakPreview" zoomScale="90" zoomScaleSheetLayoutView="90" workbookViewId="0">
      <selection activeCell="D6" sqref="D6"/>
    </sheetView>
  </sheetViews>
  <sheetFormatPr defaultRowHeight="14.4"/>
  <cols>
    <col min="1" max="1" width="49.44140625" customWidth="1"/>
    <col min="2" max="4" width="18.6640625" customWidth="1"/>
  </cols>
  <sheetData>
    <row r="1" spans="1:4" ht="18.75" customHeight="1">
      <c r="A1" s="120" t="s">
        <v>239</v>
      </c>
      <c r="B1" s="120"/>
      <c r="C1" s="120"/>
      <c r="D1" s="120"/>
    </row>
    <row r="2" spans="1:4" ht="94.5" customHeight="1">
      <c r="A2" s="97" t="s">
        <v>237</v>
      </c>
      <c r="B2" s="118" t="s">
        <v>207</v>
      </c>
      <c r="C2" s="118" t="s">
        <v>208</v>
      </c>
      <c r="D2" s="118" t="s">
        <v>181</v>
      </c>
    </row>
    <row r="3" spans="1:4" ht="37.5" customHeight="1">
      <c r="A3" s="92" t="s">
        <v>54</v>
      </c>
      <c r="B3" s="140">
        <v>110</v>
      </c>
      <c r="C3" s="98">
        <v>110</v>
      </c>
      <c r="D3" s="98">
        <v>7400</v>
      </c>
    </row>
    <row r="4" spans="1:4" ht="37.5" customHeight="1">
      <c r="A4" s="92" t="s">
        <v>55</v>
      </c>
      <c r="B4" s="140">
        <v>42</v>
      </c>
      <c r="C4" s="98">
        <v>42</v>
      </c>
      <c r="D4" s="98">
        <v>2310</v>
      </c>
    </row>
    <row r="5" spans="1:4" ht="37.5" customHeight="1">
      <c r="A5" s="92" t="s">
        <v>63</v>
      </c>
      <c r="B5" s="140">
        <v>0</v>
      </c>
      <c r="C5" s="98">
        <v>0</v>
      </c>
      <c r="D5" s="98">
        <v>0</v>
      </c>
    </row>
    <row r="6" spans="1:4" ht="37.5" customHeight="1">
      <c r="A6" s="92" t="s">
        <v>64</v>
      </c>
      <c r="B6" s="140">
        <v>0</v>
      </c>
      <c r="C6" s="98">
        <v>0</v>
      </c>
      <c r="D6" s="98">
        <v>0</v>
      </c>
    </row>
    <row r="7" spans="1:4" ht="37.5" customHeight="1">
      <c r="A7" s="92" t="s">
        <v>65</v>
      </c>
      <c r="B7" s="140">
        <v>0</v>
      </c>
      <c r="C7" s="98">
        <v>0</v>
      </c>
      <c r="D7" s="98">
        <v>0</v>
      </c>
    </row>
    <row r="8" spans="1:4" ht="37.5" customHeight="1">
      <c r="A8" s="92" t="s">
        <v>66</v>
      </c>
      <c r="B8" s="140">
        <v>0</v>
      </c>
      <c r="C8" s="98">
        <v>0</v>
      </c>
      <c r="D8" s="98">
        <v>0</v>
      </c>
    </row>
    <row r="9" spans="1:4" ht="37.5" customHeight="1">
      <c r="A9" s="119" t="s">
        <v>84</v>
      </c>
      <c r="B9" s="35">
        <f>SUM(B3:B8)</f>
        <v>152</v>
      </c>
      <c r="C9" s="35">
        <f>SUM(C3:C8)</f>
        <v>152</v>
      </c>
      <c r="D9" s="35">
        <f>SUM(D3:D8)</f>
        <v>9710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</vt:i4>
      </vt:variant>
    </vt:vector>
  </HeadingPairs>
  <TitlesOfParts>
    <vt:vector size="27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10,10.1</vt:lpstr>
      <vt:lpstr>Копия Раздел 10, 10.1</vt:lpstr>
      <vt:lpstr>Раздел 10.2</vt:lpstr>
      <vt:lpstr>Раздел 10.3</vt:lpstr>
      <vt:lpstr>Раздел 10.4</vt:lpstr>
      <vt:lpstr>Раздел 10.5</vt:lpstr>
      <vt:lpstr>'Раздел 7'!_GoBack</vt:lpstr>
      <vt:lpstr>'Копия Раздел 10, 10.1'!Область_печати</vt:lpstr>
      <vt:lpstr>'Раздел 1,1.1'!Область_печати</vt:lpstr>
      <vt:lpstr>'Раздел 10.2'!Область_печати</vt:lpstr>
      <vt:lpstr>'Раздел 7'!Область_печати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yulya</cp:lastModifiedBy>
  <cp:lastPrinted>2020-05-29T04:59:01Z</cp:lastPrinted>
  <dcterms:created xsi:type="dcterms:W3CDTF">2013-11-25T08:04:18Z</dcterms:created>
  <dcterms:modified xsi:type="dcterms:W3CDTF">2023-11-09T05:46:44Z</dcterms:modified>
</cp:coreProperties>
</file>